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192.168.99.109\vbahk_STAFF\Share(TKT)\沙灘排球(本地)\4. 青少盃\2025\賽程時間表\"/>
    </mc:Choice>
  </mc:AlternateContent>
  <xr:revisionPtr revIDLastSave="0" documentId="13_ncr:1_{83146DCC-24C5-41FF-87D3-BB75E79BA207}" xr6:coauthVersionLast="47" xr6:coauthVersionMax="47" xr10:uidLastSave="{00000000-0000-0000-0000-000000000000}"/>
  <bookViews>
    <workbookView xWindow="14400" yWindow="0" windowWidth="14400" windowHeight="15750" tabRatio="868" xr2:uid="{CC444D9C-A004-4363-A506-37E968AC9B56}"/>
  </bookViews>
  <sheets>
    <sheet name="須知" sheetId="1" r:id="rId1"/>
    <sheet name="WD(U21)" sheetId="2" r:id="rId2"/>
    <sheet name="WAFormat(U21)" sheetId="3" r:id="rId3"/>
    <sheet name="女U21賽程" sheetId="4" r:id="rId4"/>
    <sheet name="WD(U17)" sheetId="5" r:id="rId5"/>
    <sheet name="WBFormat(U17)" sheetId="6" r:id="rId6"/>
    <sheet name="女U17賽程" sheetId="7" r:id="rId7"/>
    <sheet name="WD(U14)" sheetId="9" r:id="rId8"/>
    <sheet name="WCFormat(U14)" sheetId="10" r:id="rId9"/>
    <sheet name="女U14賽程" sheetId="11" r:id="rId10"/>
    <sheet name="TT" sheetId="14" r:id="rId11"/>
  </sheets>
  <definedNames>
    <definedName name="_xlnm._FilterDatabase" localSheetId="7" hidden="1">'WD(U14)'!$E$5:$L$5</definedName>
    <definedName name="_xlnm._FilterDatabase" localSheetId="4" hidden="1">'WD(U17)'!$E$5:$L$5</definedName>
    <definedName name="_xlnm._FilterDatabase" localSheetId="1" hidden="1">'WD(U21)'!$E$5:$L$12</definedName>
    <definedName name="Excel_BuiltIn__FilterDatabase" localSheetId="7">'WD(U14)'!$B$5:$S$5</definedName>
    <definedName name="Excel_BuiltIn__FilterDatabase" localSheetId="4">'WD(U17)'!$B$5:$S$5</definedName>
    <definedName name="Excel_BuiltIn__FilterDatabase" localSheetId="1">'WD(U21)'!$B$5:$R$5</definedName>
    <definedName name="Excel_BuiltIn_Print_Area" localSheetId="2">'WAFormat(U21)'!$A$1:$I$51</definedName>
    <definedName name="Excel_BuiltIn_Print_Area" localSheetId="5">'WBFormat(U17)'!$A$1:$J$38</definedName>
    <definedName name="Excel_BuiltIn_Print_Area" localSheetId="8">'WCFormat(U14)'!$A$1:$J$36</definedName>
    <definedName name="Excel_BuiltIn_Print_Area" localSheetId="7">'WD(U14)'!$B$1:$O$12</definedName>
    <definedName name="Excel_BuiltIn_Print_Area" localSheetId="4">'WD(U17)'!$B$1:$O$23</definedName>
    <definedName name="Excel_BuiltIn_Print_Area" localSheetId="1">'WD(U21)'!$B$1:$O$12</definedName>
    <definedName name="Excel_BuiltIn_Print_Area" localSheetId="9">女U14賽程!$A$1:$N$11</definedName>
    <definedName name="Excel_BuiltIn_Print_Area" localSheetId="6">女U17賽程!$A$1:$N$29</definedName>
    <definedName name="Excel_BuiltIn_Print_Area" localSheetId="3">女U21賽程!$A$1:$N$14</definedName>
    <definedName name="Excel_BuiltIn_Print_Area" localSheetId="0">須知!$A$1:$B$17</definedName>
    <definedName name="_xlnm.Print_Area" localSheetId="2">'WAFormat(U21)'!$A$1:$I$51</definedName>
    <definedName name="_xlnm.Print_Area" localSheetId="5">'WBFormat(U17)'!$A$1:$J$38</definedName>
    <definedName name="_xlnm.Print_Area" localSheetId="8">'WCFormat(U14)'!$A$1:$J$36</definedName>
    <definedName name="_xlnm.Print_Area" localSheetId="7">'WD(U14)'!$B$1:$O$12</definedName>
    <definedName name="_xlnm.Print_Area" localSheetId="4">'WD(U17)'!$B$1:$O$23</definedName>
    <definedName name="_xlnm.Print_Area" localSheetId="1">'WD(U21)'!$B$1:$O$12</definedName>
    <definedName name="_xlnm.Print_Area" localSheetId="9">女U14賽程!$A$1:$N$11</definedName>
    <definedName name="_xlnm.Print_Area" localSheetId="6">女U17賽程!$A$1:$N$29</definedName>
    <definedName name="_xlnm.Print_Area" localSheetId="3">女U21賽程!$A$1:$N$14</definedName>
    <definedName name="_xlnm.Print_Area" localSheetId="0">須知!$A$1:$B$17</definedName>
  </definedNames>
  <calcPr calcId="181029"/>
</workbook>
</file>

<file path=xl/calcChain.xml><?xml version="1.0" encoding="utf-8"?>
<calcChain xmlns="http://schemas.openxmlformats.org/spreadsheetml/2006/main">
  <c r="K53" i="3" l="1"/>
  <c r="I34" i="3"/>
  <c r="G28" i="6"/>
  <c r="H50" i="10"/>
  <c r="G26" i="10"/>
  <c r="H56" i="3"/>
  <c r="H51" i="3"/>
  <c r="G43" i="3"/>
  <c r="G26" i="3"/>
  <c r="E29" i="10"/>
  <c r="E23" i="6"/>
  <c r="E31" i="6"/>
  <c r="H57" i="6"/>
  <c r="E48" i="6"/>
  <c r="E40" i="6"/>
  <c r="G44" i="6" s="1"/>
  <c r="H55" i="10"/>
  <c r="G42" i="10"/>
  <c r="E21" i="10"/>
  <c r="E46" i="10"/>
  <c r="E38" i="10"/>
  <c r="E47" i="3"/>
  <c r="E39" i="3"/>
  <c r="E30" i="3"/>
  <c r="E21" i="3"/>
  <c r="C42" i="6"/>
  <c r="S6" i="7"/>
  <c r="D59" i="6"/>
  <c r="Y6" i="7"/>
  <c r="D60" i="6"/>
  <c r="Y5" i="7"/>
  <c r="C51" i="6"/>
  <c r="J7" i="7"/>
  <c r="J8" i="7"/>
  <c r="J9" i="7"/>
  <c r="J10" i="7"/>
  <c r="J11" i="7"/>
  <c r="J12" i="7"/>
  <c r="J13" i="7"/>
  <c r="Y7" i="7"/>
  <c r="J14" i="7"/>
  <c r="J15" i="7"/>
  <c r="J16" i="7"/>
  <c r="J17" i="7"/>
  <c r="J18" i="7"/>
  <c r="S14" i="7"/>
  <c r="J19" i="7"/>
  <c r="S15" i="7"/>
  <c r="J20" i="7"/>
  <c r="J21" i="7"/>
  <c r="J22" i="7"/>
  <c r="J23" i="7"/>
  <c r="J24" i="7"/>
  <c r="Y14" i="7"/>
  <c r="J25" i="7"/>
  <c r="Y13" i="7"/>
  <c r="J26" i="7"/>
  <c r="J27" i="7"/>
  <c r="J28" i="7"/>
  <c r="J29" i="7"/>
  <c r="H7" i="7"/>
  <c r="S7" i="7"/>
  <c r="H8" i="7"/>
  <c r="H9" i="7"/>
  <c r="H10" i="7"/>
  <c r="H11" i="7"/>
  <c r="H12" i="7"/>
  <c r="H13" i="7"/>
  <c r="Y8" i="7"/>
  <c r="H14" i="7"/>
  <c r="H15" i="7"/>
  <c r="H16" i="7"/>
  <c r="H17" i="7"/>
  <c r="H18" i="7"/>
  <c r="S13" i="7"/>
  <c r="H19" i="7"/>
  <c r="S12" i="7"/>
  <c r="C37" i="6"/>
  <c r="H20" i="7"/>
  <c r="H21" i="7"/>
  <c r="H22" i="7"/>
  <c r="H23" i="7"/>
  <c r="H24" i="7"/>
  <c r="Y15" i="7"/>
  <c r="H25" i="7"/>
  <c r="Y12" i="7"/>
  <c r="C34" i="6"/>
  <c r="H26" i="7"/>
  <c r="H27" i="7"/>
  <c r="H28" i="7"/>
  <c r="H29" i="7"/>
  <c r="J6" i="7"/>
  <c r="S8" i="7"/>
  <c r="H6" i="7"/>
  <c r="S5" i="7"/>
  <c r="C20" i="6"/>
  <c r="AB8" i="7"/>
  <c r="V8" i="7"/>
  <c r="F31" i="5"/>
  <c r="F26" i="5"/>
  <c r="J28" i="5"/>
  <c r="L12" i="2"/>
  <c r="L8" i="2"/>
  <c r="L7" i="2"/>
  <c r="L8" i="9"/>
  <c r="L9" i="9"/>
  <c r="L10" i="9"/>
  <c r="L6" i="9"/>
  <c r="L7" i="9"/>
  <c r="AB15" i="4"/>
  <c r="V15" i="4"/>
  <c r="AB14" i="4"/>
  <c r="V14" i="4"/>
  <c r="AB13" i="4"/>
  <c r="V13" i="4"/>
  <c r="C9" i="2"/>
  <c r="C6" i="2"/>
  <c r="H14" i="4"/>
  <c r="C10" i="2"/>
  <c r="C16" i="2"/>
  <c r="C11" i="2"/>
  <c r="J16" i="4"/>
  <c r="C12" i="2"/>
  <c r="C14" i="2"/>
  <c r="C8" i="2"/>
  <c r="H13" i="4"/>
  <c r="S14" i="4"/>
  <c r="C7" i="2"/>
  <c r="J8" i="4"/>
  <c r="C13" i="2"/>
  <c r="C17" i="2"/>
  <c r="AB6" i="4"/>
  <c r="AB7" i="4"/>
  <c r="V6" i="4"/>
  <c r="V5" i="4"/>
  <c r="AB5" i="4"/>
  <c r="V5" i="11"/>
  <c r="AB5" i="11"/>
  <c r="V6" i="11"/>
  <c r="AB6" i="11"/>
  <c r="V7" i="11"/>
  <c r="AB7" i="11"/>
  <c r="C7" i="9"/>
  <c r="C8" i="9"/>
  <c r="C9" i="9"/>
  <c r="H11" i="11"/>
  <c r="C10" i="9"/>
  <c r="C11" i="9"/>
  <c r="C6" i="9"/>
  <c r="H10" i="11"/>
  <c r="Y6" i="11"/>
  <c r="V5" i="7"/>
  <c r="AB5" i="7"/>
  <c r="V6" i="7"/>
  <c r="AB6" i="7"/>
  <c r="V7" i="7"/>
  <c r="AB7" i="7"/>
  <c r="V12" i="7"/>
  <c r="AB12" i="7"/>
  <c r="V13" i="7"/>
  <c r="AB13" i="7"/>
  <c r="V14" i="7"/>
  <c r="AB14" i="7"/>
  <c r="V15" i="7"/>
  <c r="C15" i="2"/>
  <c r="L17" i="2"/>
  <c r="L16" i="2"/>
  <c r="L11" i="9"/>
  <c r="L15" i="2"/>
  <c r="J12" i="4"/>
  <c r="S15" i="4"/>
  <c r="J10" i="11"/>
  <c r="H16" i="4"/>
  <c r="Y13" i="4"/>
  <c r="C33" i="3"/>
  <c r="H6" i="4"/>
  <c r="S5" i="4"/>
  <c r="C19" i="3"/>
  <c r="J17" i="4"/>
  <c r="H8" i="4"/>
  <c r="L9" i="2"/>
  <c r="L11" i="2"/>
  <c r="L6" i="2"/>
  <c r="L13" i="2"/>
  <c r="L14" i="2"/>
  <c r="L10" i="2"/>
  <c r="C45" i="3"/>
  <c r="D60" i="3"/>
  <c r="C46" i="6"/>
  <c r="D62" i="6"/>
  <c r="D61" i="6"/>
  <c r="C29" i="6"/>
  <c r="D58" i="10"/>
  <c r="C27" i="10"/>
  <c r="J10" i="4"/>
  <c r="H6" i="11"/>
  <c r="S5" i="11"/>
  <c r="C18" i="10"/>
  <c r="H15" i="4"/>
  <c r="Y14" i="4"/>
  <c r="H9" i="11"/>
  <c r="Y5" i="11"/>
  <c r="C49" i="10"/>
  <c r="C25" i="6"/>
  <c r="J7" i="4"/>
  <c r="H7" i="4"/>
  <c r="S7" i="4"/>
  <c r="J11" i="11"/>
  <c r="J9" i="11"/>
  <c r="Y7" i="11"/>
  <c r="J11" i="4"/>
  <c r="J6" i="4"/>
  <c r="S6" i="4"/>
  <c r="J8" i="11"/>
  <c r="H9" i="4"/>
  <c r="Y5" i="4"/>
  <c r="C50" i="3"/>
  <c r="H11" i="4"/>
  <c r="J9" i="4"/>
  <c r="Y6" i="4"/>
  <c r="J6" i="11"/>
  <c r="S7" i="11"/>
  <c r="H8" i="11"/>
  <c r="J14" i="4"/>
  <c r="J7" i="11"/>
  <c r="H12" i="4"/>
  <c r="S13" i="4"/>
  <c r="C36" i="3"/>
  <c r="J13" i="4"/>
  <c r="J15" i="4"/>
  <c r="Y15" i="4"/>
  <c r="H7" i="11"/>
  <c r="S6" i="11"/>
  <c r="H17" i="4"/>
  <c r="H10" i="4"/>
  <c r="Y7" i="4"/>
  <c r="C24" i="3"/>
  <c r="D61" i="3"/>
  <c r="D57" i="10"/>
  <c r="C40" i="10"/>
  <c r="C41" i="3"/>
  <c r="D59" i="3"/>
  <c r="D60" i="10"/>
  <c r="C35" i="10"/>
  <c r="D59" i="10"/>
  <c r="C32" i="10"/>
  <c r="C28" i="3"/>
  <c r="D58" i="3"/>
</calcChain>
</file>

<file path=xl/sharedStrings.xml><?xml version="1.0" encoding="utf-8"?>
<sst xmlns="http://schemas.openxmlformats.org/spreadsheetml/2006/main" count="1131" uniqueCount="539">
  <si>
    <t>比賽須知</t>
  </si>
  <si>
    <t>報　　到</t>
  </si>
  <si>
    <t>所有參賽隊伍須於規定時間前15分鐘，向司令台報到。</t>
  </si>
  <si>
    <t>如發現冒名頂替者，則其球隊之比賽資格及所得成績分將被取消。</t>
  </si>
  <si>
    <t>比賽制服</t>
  </si>
  <si>
    <t>比賽隊伍必須穿著比賽制服。</t>
  </si>
  <si>
    <t>比賽規則</t>
  </si>
  <si>
    <t xml:space="preserve">球場：16米x 8米；半場8米x 8米 </t>
  </si>
  <si>
    <t>球員不可用上手手指﹝虛攻﹞完成攻擊性擊球</t>
  </si>
  <si>
    <t>凡 NO SHOW 將不獲積分</t>
  </si>
  <si>
    <t xml:space="preserve">Read </t>
  </si>
  <si>
    <t>Team</t>
  </si>
  <si>
    <t>Team Name</t>
  </si>
  <si>
    <t>Ind.</t>
  </si>
  <si>
    <t>DRAW RESULT</t>
  </si>
  <si>
    <t>SEED NO.</t>
  </si>
  <si>
    <t>Seeding</t>
  </si>
  <si>
    <t>Points</t>
  </si>
  <si>
    <t>A1</t>
  </si>
  <si>
    <t>B1</t>
  </si>
  <si>
    <t>C1</t>
  </si>
  <si>
    <t>D1</t>
  </si>
  <si>
    <t>D2</t>
  </si>
  <si>
    <t>C2</t>
  </si>
  <si>
    <t>B2</t>
  </si>
  <si>
    <t>A2</t>
  </si>
  <si>
    <t>A3</t>
  </si>
  <si>
    <t>B3</t>
  </si>
  <si>
    <t>D4</t>
  </si>
  <si>
    <t>D3</t>
  </si>
  <si>
    <t>A</t>
  </si>
  <si>
    <t>B</t>
  </si>
  <si>
    <t>C</t>
  </si>
  <si>
    <t>D</t>
  </si>
  <si>
    <t>SEED#1</t>
  </si>
  <si>
    <t>SEED#2</t>
  </si>
  <si>
    <t>SEED#3</t>
  </si>
  <si>
    <t>SEED#4</t>
  </si>
  <si>
    <t>SEED#7</t>
  </si>
  <si>
    <t>SEED#6</t>
  </si>
  <si>
    <t>SEED#5</t>
  </si>
  <si>
    <t>MA5</t>
  </si>
  <si>
    <t>MA2</t>
  </si>
  <si>
    <t>Final 1/2 places</t>
  </si>
  <si>
    <t>MA3</t>
  </si>
  <si>
    <t>MA6</t>
  </si>
  <si>
    <t>MA4</t>
  </si>
  <si>
    <t>Final 3/4 places</t>
  </si>
  <si>
    <t>1st</t>
  </si>
  <si>
    <t>20 pts</t>
  </si>
  <si>
    <t>2nd</t>
  </si>
  <si>
    <t>18 pts</t>
  </si>
  <si>
    <t>3rd</t>
  </si>
  <si>
    <t>16 pts</t>
  </si>
  <si>
    <t>4th</t>
  </si>
  <si>
    <t>14 pts</t>
  </si>
  <si>
    <t>5th</t>
  </si>
  <si>
    <t>12 pts</t>
  </si>
  <si>
    <t>9th</t>
  </si>
  <si>
    <t>10 pts</t>
  </si>
  <si>
    <t>13th</t>
  </si>
  <si>
    <t>8 pts</t>
  </si>
  <si>
    <t>對賽隊</t>
  </si>
  <si>
    <t>局數</t>
  </si>
  <si>
    <t>分數</t>
  </si>
  <si>
    <t>Match No.</t>
  </si>
  <si>
    <t>POOL</t>
  </si>
  <si>
    <t>Group</t>
  </si>
  <si>
    <t>TEAMS</t>
  </si>
  <si>
    <t>TEAM A</t>
  </si>
  <si>
    <t>TEAM B</t>
  </si>
  <si>
    <t>比賽場號</t>
  </si>
  <si>
    <t>分組</t>
  </si>
  <si>
    <t>Vs</t>
  </si>
  <si>
    <t>Position</t>
  </si>
  <si>
    <t>Win</t>
  </si>
  <si>
    <t>Loss</t>
  </si>
  <si>
    <t>MB5</t>
  </si>
  <si>
    <t>MB2</t>
  </si>
  <si>
    <t>MB8</t>
  </si>
  <si>
    <t>MB3</t>
  </si>
  <si>
    <t>MB6</t>
  </si>
  <si>
    <t>MB4</t>
  </si>
  <si>
    <t>MB7</t>
  </si>
  <si>
    <t>The Playing Schedule MAY BE affected by the progression of previous match days</t>
  </si>
  <si>
    <t>MAB1</t>
  </si>
  <si>
    <t>1st digit</t>
  </si>
  <si>
    <t>2nd digit</t>
  </si>
  <si>
    <t>Division</t>
  </si>
  <si>
    <t>3rd digit</t>
  </si>
  <si>
    <t>Pool</t>
  </si>
  <si>
    <t>4th digit</t>
  </si>
  <si>
    <t>Starting Time</t>
  </si>
  <si>
    <t>Serial No.</t>
  </si>
  <si>
    <t>WAA2</t>
  </si>
  <si>
    <t>WBA2</t>
  </si>
  <si>
    <t>MBA2</t>
  </si>
  <si>
    <t>MBB2</t>
  </si>
  <si>
    <t>WAB2</t>
  </si>
  <si>
    <t>WBB2</t>
  </si>
  <si>
    <t>MBC2</t>
  </si>
  <si>
    <t>MBD2</t>
  </si>
  <si>
    <t>WBC2</t>
  </si>
  <si>
    <t>LUNCH BREAK (T.B.C.)</t>
  </si>
  <si>
    <t>MBA3</t>
  </si>
  <si>
    <t>MBB3</t>
  </si>
  <si>
    <t>WBD2</t>
  </si>
  <si>
    <t>WAA3</t>
  </si>
  <si>
    <t>WAB3</t>
  </si>
  <si>
    <t>WBB3</t>
  </si>
  <si>
    <t>MBC3</t>
  </si>
  <si>
    <t>WBC3</t>
  </si>
  <si>
    <t>WBC4</t>
  </si>
  <si>
    <t>MBD3</t>
  </si>
  <si>
    <t>WBD3</t>
  </si>
  <si>
    <t>MBD4</t>
  </si>
  <si>
    <t>WBD4</t>
  </si>
  <si>
    <t>WBC5</t>
  </si>
  <si>
    <t>WBC6</t>
  </si>
  <si>
    <t>WBD5</t>
  </si>
  <si>
    <t>WBD6</t>
  </si>
  <si>
    <t>MBD5</t>
  </si>
  <si>
    <t>MBD6</t>
  </si>
  <si>
    <t>WA5</t>
  </si>
  <si>
    <t>WB5</t>
  </si>
  <si>
    <t>WA6</t>
  </si>
  <si>
    <t>WB6</t>
  </si>
  <si>
    <t>WA7</t>
  </si>
  <si>
    <t>WB7</t>
  </si>
  <si>
    <t>WA2</t>
  </si>
  <si>
    <t>WB2</t>
  </si>
  <si>
    <t>WA8</t>
  </si>
  <si>
    <t>WB8</t>
  </si>
  <si>
    <t>WA3</t>
  </si>
  <si>
    <t>WB3</t>
  </si>
  <si>
    <t>WA4</t>
  </si>
  <si>
    <t>WB4</t>
  </si>
  <si>
    <t>B2</t>
    <phoneticPr fontId="50" type="noConversion"/>
  </si>
  <si>
    <t>A2</t>
    <phoneticPr fontId="50" type="noConversion"/>
  </si>
  <si>
    <t>MC2</t>
  </si>
  <si>
    <t>MC4</t>
  </si>
  <si>
    <t>MC3</t>
  </si>
  <si>
    <t>WA1</t>
    <phoneticPr fontId="50" type="noConversion"/>
  </si>
  <si>
    <r>
      <rPr>
        <b/>
        <sz val="12"/>
        <rFont val="Microsoft JhengHei UI"/>
        <family val="2"/>
        <charset val="136"/>
      </rPr>
      <t>積分</t>
    </r>
  </si>
  <si>
    <r>
      <rPr>
        <sz val="12"/>
        <rFont val="Microsoft JhengHei UI"/>
        <family val="2"/>
        <charset val="136"/>
      </rPr>
      <t>第一階段：小組單循環比賽</t>
    </r>
  </si>
  <si>
    <r>
      <t xml:space="preserve">Seeding List </t>
    </r>
    <r>
      <rPr>
        <sz val="12"/>
        <rFont val="Calibri"/>
        <family val="2"/>
      </rPr>
      <t>(table 2)</t>
    </r>
  </si>
  <si>
    <r>
      <rPr>
        <sz val="12"/>
        <color indexed="12"/>
        <rFont val="Microsoft JhengHei UI"/>
        <family val="2"/>
        <charset val="136"/>
      </rPr>
      <t>種子隊名單</t>
    </r>
    <r>
      <rPr>
        <sz val="12"/>
        <color indexed="12"/>
        <rFont val="Calibri"/>
        <family val="2"/>
      </rPr>
      <t>(</t>
    </r>
    <r>
      <rPr>
        <sz val="12"/>
        <color indexed="12"/>
        <rFont val="Microsoft JhengHei UI"/>
        <family val="2"/>
        <charset val="136"/>
      </rPr>
      <t>表二</t>
    </r>
    <r>
      <rPr>
        <sz val="12"/>
        <color indexed="12"/>
        <rFont val="Calibri"/>
        <family val="2"/>
      </rPr>
      <t>)</t>
    </r>
  </si>
  <si>
    <r>
      <rPr>
        <b/>
        <sz val="12"/>
        <color indexed="12"/>
        <rFont val="Microsoft JhengHei UI"/>
        <family val="2"/>
        <charset val="136"/>
      </rPr>
      <t>種子編號</t>
    </r>
  </si>
  <si>
    <r>
      <rPr>
        <b/>
        <sz val="12"/>
        <rFont val="Microsoft JhengHei UI"/>
        <family val="2"/>
        <charset val="136"/>
      </rPr>
      <t>抽籤結果</t>
    </r>
  </si>
  <si>
    <r>
      <rPr>
        <b/>
        <sz val="12"/>
        <rFont val="微軟正黑體"/>
        <family val="2"/>
        <charset val="136"/>
      </rPr>
      <t>隊名</t>
    </r>
  </si>
  <si>
    <t>A1</t>
    <phoneticPr fontId="50" type="noConversion"/>
  </si>
  <si>
    <t>C2</t>
    <phoneticPr fontId="50" type="noConversion"/>
  </si>
  <si>
    <t>BYE</t>
    <phoneticPr fontId="50" type="noConversion"/>
  </si>
  <si>
    <t>A3</t>
    <phoneticPr fontId="50" type="noConversion"/>
  </si>
  <si>
    <t>B3</t>
    <phoneticPr fontId="50" type="noConversion"/>
  </si>
  <si>
    <t>B</t>
    <phoneticPr fontId="50" type="noConversion"/>
  </si>
  <si>
    <r>
      <rPr>
        <sz val="12"/>
        <rFont val="新細明體"/>
        <family val="1"/>
        <charset val="136"/>
      </rPr>
      <t>對賽隊</t>
    </r>
  </si>
  <si>
    <r>
      <rPr>
        <sz val="12"/>
        <rFont val="新細明體"/>
        <family val="1"/>
        <charset val="136"/>
      </rPr>
      <t>局數</t>
    </r>
  </si>
  <si>
    <r>
      <rPr>
        <sz val="12"/>
        <rFont val="新細明體"/>
        <family val="1"/>
        <charset val="136"/>
      </rPr>
      <t>分數</t>
    </r>
  </si>
  <si>
    <r>
      <rPr>
        <sz val="12"/>
        <rFont val="新細明體"/>
        <family val="1"/>
        <charset val="136"/>
      </rPr>
      <t>比賽場號</t>
    </r>
  </si>
  <si>
    <r>
      <rPr>
        <sz val="12"/>
        <rFont val="新細明體"/>
        <family val="1"/>
        <charset val="136"/>
      </rPr>
      <t>分組</t>
    </r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</si>
  <si>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</rPr>
      <t>1</t>
    </r>
  </si>
  <si>
    <r>
      <rPr>
        <b/>
        <sz val="12"/>
        <rFont val="微軟正黑體"/>
        <family val="2"/>
        <charset val="136"/>
      </rPr>
      <t>註冊編號</t>
    </r>
  </si>
  <si>
    <r>
      <rPr>
        <b/>
        <sz val="12"/>
        <rFont val="微軟正黑體"/>
        <family val="2"/>
        <charset val="136"/>
      </rPr>
      <t>球員</t>
    </r>
    <r>
      <rPr>
        <b/>
        <sz val="12"/>
        <rFont val="Calibri"/>
        <family val="2"/>
      </rPr>
      <t>2</t>
    </r>
  </si>
  <si>
    <r>
      <rPr>
        <b/>
        <sz val="12"/>
        <rFont val="Microsoft JhengHei UI"/>
        <family val="2"/>
        <charset val="136"/>
      </rPr>
      <t>備註</t>
    </r>
  </si>
  <si>
    <r>
      <rPr>
        <sz val="12"/>
        <rFont val="微軟正黑體"/>
        <family val="2"/>
        <charset val="136"/>
      </rPr>
      <t>第一階段：小組單循環比賽</t>
    </r>
  </si>
  <si>
    <r>
      <rPr>
        <sz val="12"/>
        <color indexed="12"/>
        <rFont val="微軟正黑體"/>
        <family val="2"/>
        <charset val="136"/>
      </rPr>
      <t>種子隊名單</t>
    </r>
    <r>
      <rPr>
        <sz val="12"/>
        <color indexed="12"/>
        <rFont val="Calibri"/>
        <family val="2"/>
      </rPr>
      <t>(</t>
    </r>
    <r>
      <rPr>
        <sz val="12"/>
        <color indexed="12"/>
        <rFont val="微軟正黑體"/>
        <family val="2"/>
        <charset val="136"/>
      </rPr>
      <t>表二</t>
    </r>
    <r>
      <rPr>
        <sz val="12"/>
        <color indexed="12"/>
        <rFont val="Calibri"/>
        <family val="2"/>
      </rPr>
      <t>)</t>
    </r>
  </si>
  <si>
    <r>
      <rPr>
        <b/>
        <sz val="12"/>
        <color indexed="12"/>
        <rFont val="微軟正黑體"/>
        <family val="2"/>
        <charset val="136"/>
      </rPr>
      <t>種子編號</t>
    </r>
  </si>
  <si>
    <r>
      <rPr>
        <b/>
        <sz val="12"/>
        <rFont val="新細明體"/>
        <family val="1"/>
        <charset val="136"/>
      </rPr>
      <t>積分</t>
    </r>
  </si>
  <si>
    <r>
      <rPr>
        <b/>
        <sz val="12"/>
        <rFont val="微軟正黑體"/>
        <family val="2"/>
        <charset val="136"/>
      </rPr>
      <t>抽籤結果</t>
    </r>
  </si>
  <si>
    <r>
      <rPr>
        <b/>
        <sz val="12"/>
        <rFont val="新細明體"/>
        <family val="1"/>
        <charset val="136"/>
      </rPr>
      <t>抽籤結果</t>
    </r>
  </si>
  <si>
    <r>
      <rPr>
        <b/>
        <sz val="12"/>
        <rFont val="新細明體"/>
        <family val="1"/>
        <charset val="136"/>
      </rPr>
      <t>備註</t>
    </r>
  </si>
  <si>
    <r>
      <rPr>
        <sz val="12"/>
        <rFont val="Microsoft JhengHei UI"/>
        <family val="2"/>
        <charset val="136"/>
      </rPr>
      <t>對賽隊</t>
    </r>
  </si>
  <si>
    <r>
      <rPr>
        <sz val="12"/>
        <rFont val="Microsoft JhengHei UI"/>
        <family val="2"/>
        <charset val="136"/>
      </rPr>
      <t>局數</t>
    </r>
  </si>
  <si>
    <r>
      <rPr>
        <sz val="12"/>
        <rFont val="Microsoft JhengHei UI"/>
        <family val="2"/>
        <charset val="136"/>
      </rPr>
      <t>分數</t>
    </r>
  </si>
  <si>
    <r>
      <rPr>
        <sz val="12"/>
        <rFont val="Microsoft JhengHei UI"/>
        <family val="2"/>
        <charset val="136"/>
      </rPr>
      <t>比賽場號</t>
    </r>
  </si>
  <si>
    <r>
      <rPr>
        <sz val="12"/>
        <rFont val="Microsoft JhengHei UI"/>
        <family val="2"/>
        <charset val="136"/>
      </rPr>
      <t>分組</t>
    </r>
  </si>
  <si>
    <t>A</t>
    <phoneticPr fontId="50" type="noConversion"/>
  </si>
  <si>
    <t>採用國際排球協會最新之沙灘排球規則，網高及球場面積如下：</t>
    <phoneticPr fontId="50" type="noConversion"/>
  </si>
  <si>
    <t>小組賽: 三局兩勝制，15分一局，每球得分制，需至少領前兩分為勝1局，並無上限分。</t>
    <phoneticPr fontId="50" type="noConversion"/>
  </si>
  <si>
    <t>一、二局每累積5分，決勝局每累積5分交換場地作賽。</t>
    <phoneticPr fontId="50" type="noConversion"/>
  </si>
  <si>
    <t>每隊每局一次暫停，限時30秒，只有隊長或教練可以要求暫停</t>
    <phoneticPr fontId="50" type="noConversion"/>
  </si>
  <si>
    <t>八強: 三局兩勝制，15分一局，每球得分制，需至少領前兩分為勝1局，並無上限分。</t>
    <phoneticPr fontId="50" type="noConversion"/>
  </si>
  <si>
    <t>四強及決賽: 三局兩勝制，21分一局，每球得分制，需至少領前兩分為勝1局，並無上限分。</t>
    <phoneticPr fontId="50" type="noConversion"/>
  </si>
  <si>
    <t>一、二局每累積7分，決勝局每累積5分交換場地作賽。</t>
    <phoneticPr fontId="50" type="noConversion"/>
  </si>
  <si>
    <t>每隊每局一次暫停，限時30秒，只有隊長或教練可以要求暫停。</t>
    <phoneticPr fontId="50" type="noConversion"/>
  </si>
  <si>
    <t>C1</t>
    <phoneticPr fontId="50" type="noConversion"/>
  </si>
  <si>
    <t>黃蔚瑤</t>
  </si>
  <si>
    <t>梁雨詩</t>
  </si>
  <si>
    <t>梁卓怡</t>
  </si>
  <si>
    <t>彭琛怡</t>
  </si>
  <si>
    <t>謝思行</t>
  </si>
  <si>
    <t>張樂晴</t>
  </si>
  <si>
    <t>楊梓渝</t>
  </si>
  <si>
    <t>李思洋</t>
  </si>
  <si>
    <t>張綽穎</t>
  </si>
  <si>
    <t>C</t>
    <phoneticPr fontId="50" type="noConversion"/>
  </si>
  <si>
    <t>D</t>
    <phoneticPr fontId="50" type="noConversion"/>
  </si>
  <si>
    <t>SEED#8</t>
    <phoneticPr fontId="50" type="noConversion"/>
  </si>
  <si>
    <t>SEED#9</t>
    <phoneticPr fontId="50" type="noConversion"/>
  </si>
  <si>
    <t>SEED#10</t>
    <phoneticPr fontId="50" type="noConversion"/>
  </si>
  <si>
    <t>SEED#11</t>
    <phoneticPr fontId="50" type="noConversion"/>
  </si>
  <si>
    <t>SEED#12</t>
    <phoneticPr fontId="50" type="noConversion"/>
  </si>
  <si>
    <t>SEED#13</t>
    <phoneticPr fontId="50" type="noConversion"/>
  </si>
  <si>
    <t>SEED#14</t>
    <phoneticPr fontId="50" type="noConversion"/>
  </si>
  <si>
    <t>WA2</t>
    <phoneticPr fontId="50" type="noConversion"/>
  </si>
  <si>
    <t>WA3</t>
    <phoneticPr fontId="50" type="noConversion"/>
  </si>
  <si>
    <t>WA4</t>
    <phoneticPr fontId="50" type="noConversion"/>
  </si>
  <si>
    <t>WA5</t>
    <phoneticPr fontId="50" type="noConversion"/>
  </si>
  <si>
    <t>WA6</t>
    <phoneticPr fontId="50" type="noConversion"/>
  </si>
  <si>
    <t>WA8</t>
    <phoneticPr fontId="50" type="noConversion"/>
  </si>
  <si>
    <t>WA7</t>
    <phoneticPr fontId="50" type="noConversion"/>
  </si>
  <si>
    <t>C4</t>
    <phoneticPr fontId="50" type="noConversion"/>
  </si>
  <si>
    <t>C3</t>
    <phoneticPr fontId="50" type="noConversion"/>
  </si>
  <si>
    <t>方晞程</t>
  </si>
  <si>
    <t>林綺慧</t>
  </si>
  <si>
    <t>梁思揚</t>
  </si>
  <si>
    <t>伍康婷</t>
  </si>
  <si>
    <t>張樂瑤</t>
  </si>
  <si>
    <t>麥嘉珈</t>
  </si>
  <si>
    <t>梁世鈴</t>
  </si>
  <si>
    <t>劉心蓓</t>
  </si>
  <si>
    <t>WB1</t>
  </si>
  <si>
    <r>
      <rPr>
        <b/>
        <sz val="12"/>
        <rFont val="新細明體"/>
        <family val="1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細明體"/>
        <family val="3"/>
        <charset val="136"/>
      </rPr>
      <t>女</t>
    </r>
    <r>
      <rPr>
        <b/>
        <sz val="12"/>
        <rFont val="新細明體"/>
        <family val="1"/>
        <charset val="136"/>
      </rPr>
      <t>子</t>
    </r>
    <r>
      <rPr>
        <b/>
        <sz val="12"/>
        <rFont val="Calibri"/>
        <family val="2"/>
      </rPr>
      <t>U17</t>
    </r>
    <r>
      <rPr>
        <b/>
        <sz val="12"/>
        <rFont val="新細明體"/>
        <family val="1"/>
        <charset val="136"/>
      </rPr>
      <t>組</t>
    </r>
    <r>
      <rPr>
        <b/>
        <sz val="12"/>
        <rFont val="Calibri"/>
        <family val="2"/>
      </rPr>
      <t>)</t>
    </r>
    <phoneticPr fontId="50" type="noConversion"/>
  </si>
  <si>
    <t>Playing Schedule (Women's U17)</t>
    <phoneticPr fontId="50" type="noConversion"/>
  </si>
  <si>
    <t>Playing Schedule (Women's U21)</t>
    <phoneticPr fontId="50" type="noConversion"/>
  </si>
  <si>
    <t>劉熹桐</t>
  </si>
  <si>
    <t>甄晞晴</t>
  </si>
  <si>
    <t>陳冬兒</t>
  </si>
  <si>
    <t>SEED#3</t>
    <phoneticPr fontId="50" type="noConversion"/>
  </si>
  <si>
    <t>SEED#4</t>
    <phoneticPr fontId="50" type="noConversion"/>
  </si>
  <si>
    <t>SEED#5</t>
    <phoneticPr fontId="50" type="noConversion"/>
  </si>
  <si>
    <t>SEED#6</t>
    <phoneticPr fontId="50" type="noConversion"/>
  </si>
  <si>
    <t>WC5</t>
  </si>
  <si>
    <t>WC2</t>
  </si>
  <si>
    <t>WC3</t>
  </si>
  <si>
    <t>WC6</t>
  </si>
  <si>
    <t>WC4</t>
  </si>
  <si>
    <t>WC6</t>
    <phoneticPr fontId="50" type="noConversion"/>
  </si>
  <si>
    <t>WC1</t>
    <phoneticPr fontId="50" type="noConversion"/>
  </si>
  <si>
    <t>WC2</t>
    <phoneticPr fontId="50" type="noConversion"/>
  </si>
  <si>
    <t>WC3</t>
    <phoneticPr fontId="50" type="noConversion"/>
  </si>
  <si>
    <t>WC4</t>
    <phoneticPr fontId="50" type="noConversion"/>
  </si>
  <si>
    <t>WC5</t>
    <phoneticPr fontId="50" type="noConversion"/>
  </si>
  <si>
    <t>MAB1</t>
    <phoneticPr fontId="64" type="noConversion"/>
  </si>
  <si>
    <t>MAB2</t>
  </si>
  <si>
    <t>MCA1</t>
    <phoneticPr fontId="64" type="noConversion"/>
  </si>
  <si>
    <t>MAA1</t>
    <phoneticPr fontId="64" type="noConversion"/>
  </si>
  <si>
    <t>MAB3</t>
  </si>
  <si>
    <t>WAA1</t>
    <phoneticPr fontId="64" type="noConversion"/>
  </si>
  <si>
    <t>WBA1</t>
    <phoneticPr fontId="64" type="noConversion"/>
  </si>
  <si>
    <t>WAB1</t>
    <phoneticPr fontId="64" type="noConversion"/>
  </si>
  <si>
    <t>WBB1</t>
  </si>
  <si>
    <t>WCA1</t>
    <phoneticPr fontId="64" type="noConversion"/>
  </si>
  <si>
    <t>WCB1</t>
    <phoneticPr fontId="64" type="noConversion"/>
  </si>
  <si>
    <t>WCA2</t>
  </si>
  <si>
    <t>WCB2</t>
  </si>
  <si>
    <t>WCA3</t>
  </si>
  <si>
    <t>WCB3</t>
  </si>
  <si>
    <t>MBA1</t>
    <phoneticPr fontId="64" type="noConversion"/>
  </si>
  <si>
    <t>MBB1</t>
    <phoneticPr fontId="64" type="noConversion"/>
  </si>
  <si>
    <t>MBC1</t>
    <phoneticPr fontId="64" type="noConversion"/>
  </si>
  <si>
    <t>MBD1</t>
    <phoneticPr fontId="64" type="noConversion"/>
  </si>
  <si>
    <t>WAC1</t>
    <phoneticPr fontId="64" type="noConversion"/>
  </si>
  <si>
    <t>WAD1</t>
    <phoneticPr fontId="64" type="noConversion"/>
  </si>
  <si>
    <t>MC1</t>
    <phoneticPr fontId="64" type="noConversion"/>
  </si>
  <si>
    <t>MB1</t>
    <phoneticPr fontId="64" type="noConversion"/>
  </si>
  <si>
    <t>MA1</t>
    <phoneticPr fontId="64" type="noConversion"/>
  </si>
  <si>
    <r>
      <rPr>
        <b/>
        <sz val="12"/>
        <rFont val="Microsoft JhengHei UI"/>
        <family val="2"/>
        <charset val="136"/>
      </rPr>
      <t>賽程可能被未能完成的賽事之進度影響</t>
    </r>
  </si>
  <si>
    <r>
      <t xml:space="preserve">M -Men </t>
    </r>
    <r>
      <rPr>
        <sz val="11"/>
        <rFont val="Microsoft JhengHei UI"/>
        <family val="2"/>
        <charset val="136"/>
      </rPr>
      <t>男</t>
    </r>
  </si>
  <si>
    <r>
      <t>W-Women</t>
    </r>
    <r>
      <rPr>
        <sz val="11"/>
        <rFont val="Microsoft JhengHei UI"/>
        <family val="2"/>
        <charset val="136"/>
      </rPr>
      <t>女</t>
    </r>
  </si>
  <si>
    <r>
      <rPr>
        <sz val="11"/>
        <rFont val="Microsoft JhengHei UI"/>
        <family val="2"/>
        <charset val="136"/>
      </rPr>
      <t>組別</t>
    </r>
  </si>
  <si>
    <r>
      <rPr>
        <sz val="11"/>
        <rFont val="Microsoft JhengHei UI"/>
        <family val="2"/>
        <charset val="136"/>
      </rPr>
      <t>分組</t>
    </r>
  </si>
  <si>
    <r>
      <rPr>
        <sz val="11"/>
        <rFont val="Microsoft JhengHei UI"/>
        <family val="2"/>
        <charset val="136"/>
      </rPr>
      <t>比賽編號</t>
    </r>
  </si>
  <si>
    <t>Playing Schedule (Women's U14)</t>
    <phoneticPr fontId="50" type="noConversion"/>
  </si>
  <si>
    <r>
      <rPr>
        <b/>
        <sz val="12"/>
        <rFont val="Microsoft JhengHei UI"/>
        <family val="2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Microsoft JhengHei UI"/>
        <family val="2"/>
        <charset val="136"/>
      </rPr>
      <t>女子</t>
    </r>
    <r>
      <rPr>
        <b/>
        <sz val="12"/>
        <rFont val="Calibri"/>
        <family val="2"/>
      </rPr>
      <t>U14</t>
    </r>
    <r>
      <rPr>
        <b/>
        <sz val="12"/>
        <rFont val="Microsoft JhengHei UI"/>
        <family val="2"/>
        <charset val="136"/>
      </rPr>
      <t>組</t>
    </r>
    <r>
      <rPr>
        <b/>
        <sz val="12"/>
        <rFont val="Calibri"/>
        <family val="2"/>
      </rPr>
      <t>)</t>
    </r>
    <phoneticPr fontId="50" type="noConversion"/>
  </si>
  <si>
    <t>A1</t>
    <phoneticPr fontId="51" type="noConversion"/>
  </si>
  <si>
    <t>第二十屆青少盃沙灘排球賽(女子組)</t>
    <phoneticPr fontId="50" type="noConversion"/>
  </si>
  <si>
    <t>第二十屆青少盃沙灘排球比賽時間表</t>
    <phoneticPr fontId="50" type="noConversion"/>
  </si>
  <si>
    <t>The 20th Beach Volleyball Youth Cup Time-table</t>
    <phoneticPr fontId="50" type="noConversion"/>
  </si>
  <si>
    <t>紅藍</t>
  </si>
  <si>
    <t>BvbJ-水魚</t>
  </si>
  <si>
    <t>RBVA-DM</t>
  </si>
  <si>
    <t>BvbJ-思樂冰</t>
  </si>
  <si>
    <t>Passion</t>
  </si>
  <si>
    <t>bvbj-鈴智蔚</t>
  </si>
  <si>
    <t>Sis</t>
  </si>
  <si>
    <t>BvbJ-兩隻小豬</t>
  </si>
  <si>
    <t>Infinity-YC</t>
  </si>
  <si>
    <t>Lung-Jolibee</t>
  </si>
  <si>
    <t>BvbJ-四捨五入160</t>
  </si>
  <si>
    <t>李佳芯</t>
  </si>
  <si>
    <t>林樂思</t>
  </si>
  <si>
    <t>吳祈穎</t>
  </si>
  <si>
    <t>彭鳳欣</t>
  </si>
  <si>
    <t>江楚喬</t>
  </si>
  <si>
    <t>李晴雯</t>
  </si>
  <si>
    <t>甄語嫣</t>
  </si>
  <si>
    <t>劉詠怡</t>
  </si>
  <si>
    <t>江楚怡</t>
  </si>
  <si>
    <t>鄧紫瑤</t>
  </si>
  <si>
    <t>江卓瑩</t>
  </si>
  <si>
    <t>林芯皚</t>
  </si>
  <si>
    <t>BvbJ- 唐</t>
  </si>
  <si>
    <t>BvbJ-hei 退冷傲</t>
  </si>
  <si>
    <t>防曬冇用</t>
  </si>
  <si>
    <t>BvbJ-麥樂雞</t>
  </si>
  <si>
    <t>BvbJ-湯圓</t>
  </si>
  <si>
    <t>BvbJ-未瞓醒</t>
  </si>
  <si>
    <t>LKYSS</t>
  </si>
  <si>
    <t>桐晴心</t>
  </si>
  <si>
    <t>零靜海</t>
  </si>
  <si>
    <t>荷馬</t>
  </si>
  <si>
    <t>蕾予</t>
  </si>
  <si>
    <t>QOS A</t>
  </si>
  <si>
    <t>QOS B</t>
  </si>
  <si>
    <t>QOS C</t>
  </si>
  <si>
    <t>20cm</t>
  </si>
  <si>
    <t>BvbJ-麵包超人</t>
  </si>
  <si>
    <t>MSS</t>
  </si>
  <si>
    <t>張穎</t>
  </si>
  <si>
    <t>楊希敏</t>
  </si>
  <si>
    <t>潘穎雯</t>
  </si>
  <si>
    <t>陳嘉桐</t>
  </si>
  <si>
    <t>蘇靜妍</t>
  </si>
  <si>
    <t>馬悅</t>
  </si>
  <si>
    <t>張予晴</t>
  </si>
  <si>
    <t>黎泳諭</t>
  </si>
  <si>
    <t>梁詠思</t>
  </si>
  <si>
    <t>呂倩兒</t>
  </si>
  <si>
    <t>葉焯茵</t>
  </si>
  <si>
    <t>何笑薇</t>
  </si>
  <si>
    <t>黃薇甄</t>
  </si>
  <si>
    <t>盧泳萱</t>
  </si>
  <si>
    <t>林心悅</t>
  </si>
  <si>
    <t>鄭綽嵐</t>
  </si>
  <si>
    <t>李莎拉</t>
  </si>
  <si>
    <t>區兆晴</t>
  </si>
  <si>
    <t>楊海彤</t>
  </si>
  <si>
    <t>黃靖荷</t>
  </si>
  <si>
    <t>何穎蕾</t>
  </si>
  <si>
    <t>季佩霖</t>
  </si>
  <si>
    <t>陳琛賢</t>
  </si>
  <si>
    <t>鄞穎琋</t>
  </si>
  <si>
    <t>陳研泳</t>
  </si>
  <si>
    <t>温鎧圯</t>
  </si>
  <si>
    <t>麥善雯</t>
  </si>
  <si>
    <t>BvbJ-游冬潁</t>
  </si>
  <si>
    <t>沙槌</t>
  </si>
  <si>
    <t>RBVA</t>
  </si>
  <si>
    <t>龍蘇唐</t>
  </si>
  <si>
    <t>DGJS</t>
  </si>
  <si>
    <t>FKMPS</t>
  </si>
  <si>
    <t>董伊桐</t>
  </si>
  <si>
    <t>吳凱桐</t>
  </si>
  <si>
    <t>唐圓圓</t>
  </si>
  <si>
    <t>賴琛諭</t>
  </si>
  <si>
    <t>余芯悠</t>
  </si>
  <si>
    <t>張子潁</t>
  </si>
  <si>
    <t>洪芷珊</t>
  </si>
  <si>
    <t>莊梓浟</t>
  </si>
  <si>
    <t>蘇睬桓</t>
  </si>
  <si>
    <t>徐奕嵐</t>
  </si>
  <si>
    <t>鄭羨霖</t>
  </si>
  <si>
    <t>NEW</t>
    <phoneticPr fontId="51" type="noConversion"/>
  </si>
  <si>
    <t>NEW</t>
    <phoneticPr fontId="50" type="noConversion"/>
  </si>
  <si>
    <t>B1</t>
    <phoneticPr fontId="50" type="noConversion"/>
  </si>
  <si>
    <t>D1</t>
    <phoneticPr fontId="50" type="noConversion"/>
  </si>
  <si>
    <t>D2</t>
    <phoneticPr fontId="50" type="noConversion"/>
  </si>
  <si>
    <t>B2,A2</t>
    <phoneticPr fontId="50" type="noConversion"/>
  </si>
  <si>
    <t>B3,C3,D3</t>
    <phoneticPr fontId="50" type="noConversion"/>
  </si>
  <si>
    <t>小組單循環比賽中得分由高至低依次排名次。首次名晉級。</t>
    <phoneticPr fontId="50" type="noConversion"/>
  </si>
  <si>
    <r>
      <rPr>
        <b/>
        <sz val="12"/>
        <color indexed="8"/>
        <rFont val="微軟正黑體"/>
        <family val="2"/>
        <charset val="136"/>
      </rPr>
      <t>女子</t>
    </r>
    <r>
      <rPr>
        <b/>
        <sz val="12"/>
        <color indexed="8"/>
        <rFont val="Calibri"/>
        <family val="2"/>
      </rPr>
      <t>U21</t>
    </r>
    <r>
      <rPr>
        <b/>
        <sz val="12"/>
        <color indexed="8"/>
        <rFont val="微軟正黑體"/>
        <family val="2"/>
        <charset val="136"/>
      </rPr>
      <t>組</t>
    </r>
    <r>
      <rPr>
        <b/>
        <sz val="12"/>
        <color indexed="8"/>
        <rFont val="Calibri"/>
        <family val="2"/>
      </rPr>
      <t>(A)</t>
    </r>
    <r>
      <rPr>
        <b/>
        <sz val="12"/>
        <color indexed="8"/>
        <rFont val="微軟正黑體"/>
        <family val="2"/>
        <charset val="136"/>
      </rPr>
      <t>：</t>
    </r>
    <phoneticPr fontId="50" type="noConversion"/>
  </si>
  <si>
    <r>
      <t xml:space="preserve">1. </t>
    </r>
    <r>
      <rPr>
        <sz val="12"/>
        <color indexed="8"/>
        <rFont val="微軟正黑體"/>
        <family val="2"/>
        <charset val="136"/>
      </rPr>
      <t>分組方法：</t>
    </r>
  </si>
  <si>
    <r>
      <t xml:space="preserve">a. </t>
    </r>
    <r>
      <rPr>
        <sz val="12"/>
        <color indexed="8"/>
        <rFont val="微軟正黑體"/>
        <family val="2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微軟正黑體"/>
        <family val="2"/>
        <charset val="136"/>
      </rPr>
      <t>）排列種子隊。</t>
    </r>
  </si>
  <si>
    <r>
      <t xml:space="preserve">b.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</rPr>
      <t>1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</rPr>
      <t>12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</rPr>
      <t>D</t>
    </r>
    <r>
      <rPr>
        <sz val="12"/>
        <rFont val="微軟正黑體"/>
        <family val="2"/>
        <charset val="136"/>
      </rPr>
      <t>組。</t>
    </r>
    <phoneticPr fontId="50" type="noConversion"/>
  </si>
  <si>
    <r>
      <rPr>
        <sz val="12"/>
        <rFont val="微軟正黑體"/>
        <family val="2"/>
        <charset val="136"/>
      </rPr>
      <t>小組單循環比賽中得分由高至低依次排名次。首次名晉級。</t>
    </r>
    <phoneticPr fontId="50" type="noConversion"/>
  </si>
  <si>
    <r>
      <rPr>
        <sz val="12"/>
        <rFont val="微軟正黑體"/>
        <family val="2"/>
        <charset val="136"/>
      </rPr>
      <t>第三名為名次</t>
    </r>
    <r>
      <rPr>
        <sz val="12"/>
        <rFont val="Calibri"/>
        <family val="2"/>
      </rPr>
      <t>9</t>
    </r>
    <r>
      <rPr>
        <sz val="12"/>
        <rFont val="微軟正黑體"/>
        <family val="2"/>
        <charset val="136"/>
      </rPr>
      <t>，第四名為名次</t>
    </r>
    <r>
      <rPr>
        <sz val="12"/>
        <rFont val="Calibri"/>
        <family val="2"/>
      </rPr>
      <t>13</t>
    </r>
    <phoneticPr fontId="50" type="noConversion"/>
  </si>
  <si>
    <r>
      <t>2. 8</t>
    </r>
    <r>
      <rPr>
        <sz val="12"/>
        <color indexed="8"/>
        <rFont val="微軟正黑體"/>
        <family val="2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至</t>
    </r>
    <r>
      <rPr>
        <sz val="12"/>
        <color indexed="8"/>
        <rFont val="Calibri"/>
        <family val="2"/>
      </rPr>
      <t>5</t>
    </r>
    <r>
      <rPr>
        <sz val="12"/>
        <color indexed="8"/>
        <rFont val="微軟正黑體"/>
        <family val="2"/>
        <charset val="136"/>
      </rPr>
      <t>名次。</t>
    </r>
    <phoneticPr fontId="50" type="noConversion"/>
  </si>
  <si>
    <r>
      <rPr>
        <b/>
        <sz val="12"/>
        <rFont val="微軟正黑體"/>
        <family val="2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微軟正黑體"/>
        <family val="2"/>
        <charset val="136"/>
      </rPr>
      <t>女子</t>
    </r>
    <r>
      <rPr>
        <b/>
        <sz val="12"/>
        <rFont val="Calibri"/>
        <family val="2"/>
      </rPr>
      <t>U21</t>
    </r>
    <r>
      <rPr>
        <b/>
        <sz val="12"/>
        <rFont val="微軟正黑體"/>
        <family val="2"/>
        <charset val="136"/>
      </rPr>
      <t>組</t>
    </r>
    <r>
      <rPr>
        <b/>
        <sz val="12"/>
        <rFont val="Calibri"/>
        <family val="2"/>
      </rPr>
      <t>)</t>
    </r>
    <phoneticPr fontId="50" type="noConversion"/>
  </si>
  <si>
    <r>
      <rPr>
        <b/>
        <sz val="12"/>
        <color indexed="8"/>
        <rFont val="微軟正黑體"/>
        <family val="2"/>
        <charset val="136"/>
      </rPr>
      <t>女子</t>
    </r>
    <r>
      <rPr>
        <b/>
        <sz val="12"/>
        <color indexed="8"/>
        <rFont val="Calibri"/>
        <family val="2"/>
      </rPr>
      <t>U17</t>
    </r>
    <r>
      <rPr>
        <b/>
        <sz val="12"/>
        <color indexed="8"/>
        <rFont val="微軟正黑體"/>
        <family val="2"/>
        <charset val="136"/>
      </rPr>
      <t>組</t>
    </r>
    <r>
      <rPr>
        <b/>
        <sz val="12"/>
        <color indexed="8"/>
        <rFont val="Calibri"/>
        <family val="2"/>
      </rPr>
      <t>(B)</t>
    </r>
    <r>
      <rPr>
        <b/>
        <sz val="12"/>
        <color indexed="8"/>
        <rFont val="微軟正黑體"/>
        <family val="2"/>
        <charset val="136"/>
      </rPr>
      <t>：</t>
    </r>
    <phoneticPr fontId="50" type="noConversion"/>
  </si>
  <si>
    <r>
      <rPr>
        <b/>
        <sz val="12"/>
        <color indexed="8"/>
        <rFont val="微軟正黑體"/>
        <family val="2"/>
        <charset val="136"/>
      </rPr>
      <t>女子</t>
    </r>
    <r>
      <rPr>
        <b/>
        <sz val="12"/>
        <color indexed="8"/>
        <rFont val="Calibri"/>
        <family val="2"/>
      </rPr>
      <t>U14</t>
    </r>
    <r>
      <rPr>
        <b/>
        <sz val="12"/>
        <color indexed="8"/>
        <rFont val="微軟正黑體"/>
        <family val="2"/>
        <charset val="136"/>
      </rPr>
      <t>組</t>
    </r>
    <r>
      <rPr>
        <b/>
        <sz val="12"/>
        <color indexed="8"/>
        <rFont val="Calibri"/>
        <family val="2"/>
      </rPr>
      <t>(C)</t>
    </r>
    <r>
      <rPr>
        <b/>
        <sz val="12"/>
        <color indexed="8"/>
        <rFont val="微軟正黑體"/>
        <family val="2"/>
        <charset val="136"/>
      </rPr>
      <t>：</t>
    </r>
    <phoneticPr fontId="50" type="noConversion"/>
  </si>
  <si>
    <r>
      <t xml:space="preserve">1. </t>
    </r>
    <r>
      <rPr>
        <sz val="12"/>
        <color indexed="8"/>
        <rFont val="微軟正黑體"/>
        <family val="2"/>
        <charset val="136"/>
      </rPr>
      <t>分組方法：</t>
    </r>
    <phoneticPr fontId="50" type="noConversion"/>
  </si>
  <si>
    <r>
      <t xml:space="preserve">a. </t>
    </r>
    <r>
      <rPr>
        <sz val="12"/>
        <color indexed="8"/>
        <rFont val="微軟正黑體"/>
        <family val="2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微軟正黑體"/>
        <family val="2"/>
        <charset val="136"/>
      </rPr>
      <t>）排列種子隊。</t>
    </r>
    <phoneticPr fontId="50" type="noConversion"/>
  </si>
  <si>
    <r>
      <t xml:space="preserve">b.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</rPr>
      <t>1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</rPr>
      <t>6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</rPr>
      <t>B</t>
    </r>
    <r>
      <rPr>
        <sz val="12"/>
        <rFont val="微軟正黑體"/>
        <family val="2"/>
        <charset val="136"/>
      </rPr>
      <t>組。</t>
    </r>
    <phoneticPr fontId="50" type="noConversion"/>
  </si>
  <si>
    <r>
      <t>2. 6</t>
    </r>
    <r>
      <rPr>
        <sz val="12"/>
        <color indexed="8"/>
        <rFont val="微軟正黑體"/>
        <family val="2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至</t>
    </r>
    <r>
      <rPr>
        <sz val="12"/>
        <color indexed="8"/>
        <rFont val="Calibri"/>
        <family val="2"/>
      </rPr>
      <t>5</t>
    </r>
    <r>
      <rPr>
        <sz val="12"/>
        <color indexed="8"/>
        <rFont val="微軟正黑體"/>
        <family val="2"/>
        <charset val="136"/>
      </rPr>
      <t>名次。</t>
    </r>
    <phoneticPr fontId="50" type="noConversion"/>
  </si>
  <si>
    <t>戴鎂淇</t>
    <phoneticPr fontId="50" type="noConversion"/>
  </si>
  <si>
    <t>A1,B1</t>
    <phoneticPr fontId="50" type="noConversion"/>
  </si>
  <si>
    <r>
      <t xml:space="preserve">b.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</rPr>
      <t>1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</rPr>
      <t>17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</rPr>
      <t>D</t>
    </r>
    <r>
      <rPr>
        <sz val="12"/>
        <rFont val="微軟正黑體"/>
        <family val="2"/>
        <charset val="136"/>
      </rPr>
      <t>組。</t>
    </r>
    <phoneticPr fontId="50" type="noConversion"/>
  </si>
  <si>
    <t>小組單循環比賽中得分由高至低依次排名次。首次名及第三名晉級。</t>
    <phoneticPr fontId="50" type="noConversion"/>
  </si>
  <si>
    <t>SEED#16</t>
  </si>
  <si>
    <t>SEED#15</t>
  </si>
  <si>
    <t>SEED#17</t>
    <phoneticPr fontId="50" type="noConversion"/>
  </si>
  <si>
    <t>B1,B2,A2,A3,B3</t>
  </si>
  <si>
    <r>
      <t xml:space="preserve">2025/08/09 (Saturday </t>
    </r>
    <r>
      <rPr>
        <b/>
        <u/>
        <sz val="12"/>
        <rFont val="細明體"/>
        <family val="3"/>
        <charset val="136"/>
      </rPr>
      <t>星期六</t>
    </r>
    <r>
      <rPr>
        <b/>
        <u/>
        <sz val="12"/>
        <rFont val="Calibri"/>
        <family val="2"/>
      </rPr>
      <t>)</t>
    </r>
    <phoneticPr fontId="64" type="noConversion"/>
  </si>
  <si>
    <t>A4</t>
    <phoneticPr fontId="50" type="noConversion"/>
  </si>
  <si>
    <t>B4</t>
    <phoneticPr fontId="50" type="noConversion"/>
  </si>
  <si>
    <t>D3</t>
    <phoneticPr fontId="50" type="noConversion"/>
  </si>
  <si>
    <t>Seed#16</t>
    <phoneticPr fontId="64" type="noConversion"/>
  </si>
  <si>
    <t>Seed#17</t>
    <phoneticPr fontId="64" type="noConversion"/>
  </si>
  <si>
    <r>
      <rPr>
        <b/>
        <sz val="14"/>
        <color indexed="8"/>
        <rFont val="微軟正黑體"/>
        <family val="2"/>
        <charset val="136"/>
      </rPr>
      <t>進入</t>
    </r>
    <r>
      <rPr>
        <b/>
        <sz val="14"/>
        <color indexed="8"/>
        <rFont val="Calibri"/>
        <family val="2"/>
      </rPr>
      <t>A4</t>
    </r>
    <phoneticPr fontId="50" type="noConversion"/>
  </si>
  <si>
    <t>QT1</t>
    <phoneticPr fontId="64" type="noConversion"/>
  </si>
  <si>
    <t>B2, A2, A3, B3, C3, D3, D4, C4,B4,SEED#16,SEED#17</t>
    <phoneticPr fontId="50" type="noConversion"/>
  </si>
  <si>
    <t>女子U21組2.24米，女子U17組2.20米，女子U14組2.15米</t>
    <phoneticPr fontId="50" type="noConversion"/>
  </si>
  <si>
    <t>SEED#16</t>
    <phoneticPr fontId="50" type="noConversion"/>
  </si>
  <si>
    <t>D4</t>
    <phoneticPr fontId="50" type="noConversion"/>
  </si>
  <si>
    <t>B3</t>
    <phoneticPr fontId="51" type="noConversion"/>
  </si>
  <si>
    <t>B2</t>
    <phoneticPr fontId="51" type="noConversion"/>
  </si>
  <si>
    <t>B1</t>
    <phoneticPr fontId="51" type="noConversion"/>
  </si>
  <si>
    <t>A2</t>
    <phoneticPr fontId="51" type="noConversion"/>
  </si>
  <si>
    <t>A3</t>
    <phoneticPr fontId="51" type="noConversion"/>
  </si>
  <si>
    <r>
      <t xml:space="preserve">2025/08/10 (Sunday </t>
    </r>
    <r>
      <rPr>
        <b/>
        <u/>
        <sz val="12"/>
        <rFont val="細明體"/>
        <family val="3"/>
        <charset val="136"/>
      </rPr>
      <t>星期日</t>
    </r>
    <r>
      <rPr>
        <b/>
        <u/>
        <sz val="12"/>
        <rFont val="Calibri"/>
        <family val="2"/>
      </rPr>
      <t>)</t>
    </r>
    <phoneticPr fontId="64" type="noConversion"/>
  </si>
  <si>
    <r>
      <t xml:space="preserve">COURT </t>
    </r>
    <r>
      <rPr>
        <sz val="12"/>
        <rFont val="Microsoft JhengHei"/>
        <family val="2"/>
        <charset val="136"/>
      </rPr>
      <t>球場</t>
    </r>
    <r>
      <rPr>
        <sz val="12"/>
        <rFont val="Calibri"/>
        <family val="2"/>
      </rPr>
      <t xml:space="preserve"> </t>
    </r>
    <r>
      <rPr>
        <sz val="12"/>
        <rFont val="Microsoft JhengHei"/>
        <family val="2"/>
        <charset val="136"/>
      </rPr>
      <t>黃金海岸</t>
    </r>
    <r>
      <rPr>
        <sz val="12"/>
        <rFont val="Calibri"/>
        <family val="2"/>
      </rPr>
      <t>(</t>
    </r>
    <r>
      <rPr>
        <sz val="12"/>
        <rFont val="Microsoft JhengHei"/>
        <family val="2"/>
        <charset val="136"/>
      </rPr>
      <t>新咖啡灣</t>
    </r>
    <r>
      <rPr>
        <sz val="12"/>
        <rFont val="Calibri"/>
        <family val="2"/>
      </rPr>
      <t>)</t>
    </r>
    <r>
      <rPr>
        <sz val="12"/>
        <rFont val="Microsoft JhengHei"/>
        <family val="2"/>
        <charset val="136"/>
      </rPr>
      <t>泳灘</t>
    </r>
  </si>
  <si>
    <r>
      <rPr>
        <sz val="12"/>
        <rFont val="Microsoft JhengHei"/>
        <family val="2"/>
        <charset val="136"/>
      </rPr>
      <t>開始時間</t>
    </r>
  </si>
  <si>
    <r>
      <rPr>
        <sz val="12"/>
        <rFont val="Microsoft JhengHei"/>
        <family val="2"/>
        <charset val="136"/>
      </rPr>
      <t>序號</t>
    </r>
  </si>
  <si>
    <t>WAC2</t>
    <phoneticPr fontId="64" type="noConversion"/>
  </si>
  <si>
    <t>WAD2</t>
    <phoneticPr fontId="64" type="noConversion"/>
  </si>
  <si>
    <t>WAC3</t>
    <phoneticPr fontId="64" type="noConversion"/>
  </si>
  <si>
    <t>WAD3</t>
    <phoneticPr fontId="64" type="noConversion"/>
  </si>
  <si>
    <t>MAC1</t>
    <phoneticPr fontId="64" type="noConversion"/>
  </si>
  <si>
    <t>WBQT1</t>
    <phoneticPr fontId="64" type="noConversion"/>
  </si>
  <si>
    <t>MAD1</t>
    <phoneticPr fontId="64" type="noConversion"/>
  </si>
  <si>
    <t>MAC2</t>
  </si>
  <si>
    <t>MAD2</t>
  </si>
  <si>
    <t>MAC3</t>
  </si>
  <si>
    <t>MAD3</t>
  </si>
  <si>
    <r>
      <t xml:space="preserve">2025/08/11 (Monday </t>
    </r>
    <r>
      <rPr>
        <b/>
        <u/>
        <sz val="12"/>
        <rFont val="細明體"/>
        <family val="3"/>
        <charset val="136"/>
      </rPr>
      <t>星期一</t>
    </r>
    <r>
      <rPr>
        <b/>
        <u/>
        <sz val="12"/>
        <rFont val="Calibri"/>
        <family val="2"/>
      </rPr>
      <t>)</t>
    </r>
    <phoneticPr fontId="64" type="noConversion"/>
  </si>
  <si>
    <r>
      <t xml:space="preserve">2025/08/12 (Tuesday </t>
    </r>
    <r>
      <rPr>
        <b/>
        <u/>
        <sz val="12"/>
        <rFont val="細明體"/>
        <family val="3"/>
        <charset val="136"/>
      </rPr>
      <t>星期二</t>
    </r>
    <r>
      <rPr>
        <b/>
        <u/>
        <sz val="12"/>
        <rFont val="Calibri"/>
        <family val="2"/>
      </rPr>
      <t>)</t>
    </r>
    <phoneticPr fontId="64" type="noConversion"/>
  </si>
  <si>
    <t>MCA2</t>
  </si>
  <si>
    <t>WBC1</t>
    <phoneticPr fontId="64" type="noConversion"/>
  </si>
  <si>
    <t>WBD1</t>
    <phoneticPr fontId="64" type="noConversion"/>
  </si>
  <si>
    <t>MCA3</t>
  </si>
  <si>
    <t>MCA4</t>
  </si>
  <si>
    <t>WBB4</t>
  </si>
  <si>
    <t>WBA3</t>
    <phoneticPr fontId="64" type="noConversion"/>
  </si>
  <si>
    <t>WBA4</t>
  </si>
  <si>
    <t>MCA6</t>
  </si>
  <si>
    <t>MCA5</t>
  </si>
  <si>
    <t>WBB6</t>
  </si>
  <si>
    <t>WBB5</t>
  </si>
  <si>
    <t>WBA6</t>
  </si>
  <si>
    <t>WBA5</t>
  </si>
  <si>
    <r>
      <t xml:space="preserve">2025/08/13 (Wednesday </t>
    </r>
    <r>
      <rPr>
        <b/>
        <u/>
        <sz val="12"/>
        <rFont val="細明體"/>
        <family val="3"/>
        <charset val="136"/>
      </rPr>
      <t>星期三</t>
    </r>
    <r>
      <rPr>
        <b/>
        <u/>
        <sz val="12"/>
        <rFont val="Calibri"/>
        <family val="2"/>
      </rPr>
      <t>)</t>
    </r>
    <phoneticPr fontId="64" type="noConversion"/>
  </si>
  <si>
    <r>
      <t xml:space="preserve">2025/08/14 (Thursday </t>
    </r>
    <r>
      <rPr>
        <b/>
        <u/>
        <sz val="12"/>
        <rFont val="細明體"/>
        <family val="3"/>
        <charset val="136"/>
      </rPr>
      <t>星期四</t>
    </r>
    <r>
      <rPr>
        <b/>
        <u/>
        <sz val="12"/>
        <rFont val="Calibri"/>
        <family val="2"/>
      </rPr>
      <t>)</t>
    </r>
    <phoneticPr fontId="64" type="noConversion"/>
  </si>
  <si>
    <t>WA1</t>
    <phoneticPr fontId="64" type="noConversion"/>
  </si>
  <si>
    <t>WC1</t>
    <phoneticPr fontId="64" type="noConversion"/>
  </si>
  <si>
    <t>WB1</t>
    <phoneticPr fontId="64" type="noConversion"/>
  </si>
  <si>
    <t>MA7</t>
  </si>
  <si>
    <t>MA8</t>
  </si>
  <si>
    <t>F1024</t>
  </si>
  <si>
    <t>F1086</t>
  </si>
  <si>
    <t>F1023</t>
  </si>
  <si>
    <t>F1072</t>
  </si>
  <si>
    <t>F937</t>
  </si>
  <si>
    <t>F982</t>
  </si>
  <si>
    <t>F1053</t>
  </si>
  <si>
    <t>F1084</t>
  </si>
  <si>
    <t>F1017</t>
  </si>
  <si>
    <t>F1087</t>
  </si>
  <si>
    <t>F1088</t>
  </si>
  <si>
    <t>F1081</t>
  </si>
  <si>
    <t>F306</t>
  </si>
  <si>
    <t>F884</t>
  </si>
  <si>
    <t>F779</t>
  </si>
  <si>
    <t>F793</t>
  </si>
  <si>
    <t>F774</t>
  </si>
  <si>
    <t>F1032</t>
  </si>
  <si>
    <t>F1033</t>
  </si>
  <si>
    <t>F806</t>
  </si>
  <si>
    <t>F938</t>
  </si>
  <si>
    <t>F1010</t>
  </si>
  <si>
    <t>F984</t>
  </si>
  <si>
    <t>F926</t>
  </si>
  <si>
    <t>F815</t>
  </si>
  <si>
    <t>F1029</t>
  </si>
  <si>
    <t>F1018</t>
  </si>
  <si>
    <t>F858</t>
  </si>
  <si>
    <t>6:15, 12:15</t>
    <phoneticPr fontId="50" type="noConversion"/>
  </si>
  <si>
    <t>BvbJ-四捨五入160 NO SHOW</t>
  </si>
  <si>
    <r>
      <t>BvbJ-</t>
    </r>
    <r>
      <rPr>
        <sz val="12"/>
        <rFont val="新細明體"/>
        <family val="1"/>
        <charset val="136"/>
      </rPr>
      <t>四捨五入</t>
    </r>
    <r>
      <rPr>
        <sz val="12"/>
        <rFont val="Calibri"/>
        <family val="2"/>
      </rPr>
      <t>160 NO SHOW</t>
    </r>
    <phoneticPr fontId="50" type="noConversion"/>
  </si>
  <si>
    <t>15:13, 15:6</t>
    <phoneticPr fontId="50" type="noConversion"/>
  </si>
  <si>
    <t>15:5, 15:6</t>
    <phoneticPr fontId="50" type="noConversion"/>
  </si>
  <si>
    <t>11:15, 20:18, 15:7</t>
    <phoneticPr fontId="50" type="noConversion"/>
  </si>
  <si>
    <t>15:12, 15:8</t>
    <phoneticPr fontId="50" type="noConversion"/>
  </si>
  <si>
    <t>14:16, 6:15</t>
    <phoneticPr fontId="50" type="noConversion"/>
  </si>
  <si>
    <t>15:8, 15:8</t>
    <phoneticPr fontId="50" type="noConversion"/>
  </si>
  <si>
    <t>Passion NO SHOW</t>
    <phoneticPr fontId="50" type="noConversion"/>
  </si>
  <si>
    <t>15:9, 15:10</t>
    <phoneticPr fontId="50" type="noConversion"/>
  </si>
  <si>
    <t>15:13, 15:7</t>
    <phoneticPr fontId="50" type="noConversion"/>
  </si>
  <si>
    <t>15:9, 11:15, 15:11</t>
    <phoneticPr fontId="50" type="noConversion"/>
  </si>
  <si>
    <t>11:15, 12:15</t>
    <phoneticPr fontId="50" type="noConversion"/>
  </si>
  <si>
    <t>19:17, 15:5</t>
    <phoneticPr fontId="50" type="noConversion"/>
  </si>
  <si>
    <t>1:15, 3:15</t>
    <phoneticPr fontId="50" type="noConversion"/>
  </si>
  <si>
    <t>15:4, 15:7</t>
    <phoneticPr fontId="50" type="noConversion"/>
  </si>
  <si>
    <t>/</t>
    <phoneticPr fontId="50" type="noConversion"/>
  </si>
  <si>
    <t>Both team NO SHOW</t>
    <phoneticPr fontId="50" type="noConversion"/>
  </si>
  <si>
    <t>5:15, 8:15</t>
    <phoneticPr fontId="50" type="noConversion"/>
  </si>
  <si>
    <t>15:11, 14:16, 13:15</t>
    <phoneticPr fontId="50" type="noConversion"/>
  </si>
  <si>
    <t>15:0, 15:2</t>
    <phoneticPr fontId="50" type="noConversion"/>
  </si>
  <si>
    <t>15:8, 15:7</t>
    <phoneticPr fontId="50" type="noConversion"/>
  </si>
  <si>
    <t>15:4, 15:6</t>
    <phoneticPr fontId="50" type="noConversion"/>
  </si>
  <si>
    <t>15:9, 15:2</t>
    <phoneticPr fontId="50" type="noConversion"/>
  </si>
  <si>
    <t>15:8, 15:10</t>
    <phoneticPr fontId="50" type="noConversion"/>
  </si>
  <si>
    <t>15:4, 15:12</t>
    <phoneticPr fontId="50" type="noConversion"/>
  </si>
  <si>
    <r>
      <rPr>
        <sz val="12"/>
        <rFont val="細明體"/>
        <family val="3"/>
        <charset val="136"/>
      </rPr>
      <t>零靜海</t>
    </r>
    <r>
      <rPr>
        <sz val="12"/>
        <rFont val="Calibri"/>
        <family val="2"/>
      </rPr>
      <t>NO SHOW</t>
    </r>
    <phoneticPr fontId="50" type="noConversion"/>
  </si>
  <si>
    <t>LKYSS NO SHOW</t>
    <phoneticPr fontId="50" type="noConversion"/>
  </si>
  <si>
    <t>15:13, 11:15, 7:15</t>
    <phoneticPr fontId="50" type="noConversion"/>
  </si>
  <si>
    <r>
      <t>BvbJ-</t>
    </r>
    <r>
      <rPr>
        <sz val="12"/>
        <rFont val="細明體"/>
        <family val="3"/>
        <charset val="136"/>
      </rPr>
      <t>湯圓</t>
    </r>
    <r>
      <rPr>
        <sz val="12"/>
        <rFont val="Calibri"/>
        <family val="2"/>
      </rPr>
      <t>NO SHOW</t>
    </r>
    <phoneticPr fontId="50" type="noConversion"/>
  </si>
  <si>
    <t>15:7, 15:7</t>
    <phoneticPr fontId="50" type="noConversion"/>
  </si>
  <si>
    <t>15:7, 15:6</t>
    <phoneticPr fontId="50" type="noConversion"/>
  </si>
  <si>
    <t>15:10, 15:9</t>
    <phoneticPr fontId="50" type="noConversion"/>
  </si>
  <si>
    <t>15:6, 15:6</t>
    <phoneticPr fontId="50" type="noConversion"/>
  </si>
  <si>
    <t>15:12, 16:14</t>
    <phoneticPr fontId="50" type="noConversion"/>
  </si>
  <si>
    <t>15:5, 15:7</t>
    <phoneticPr fontId="50" type="noConversion"/>
  </si>
  <si>
    <t>15:7, 15:12</t>
    <phoneticPr fontId="50" type="noConversion"/>
  </si>
  <si>
    <t>15:8, 13:15, 15:13</t>
    <phoneticPr fontId="50" type="noConversion"/>
  </si>
  <si>
    <t>15:7, 15:13</t>
    <phoneticPr fontId="50" type="noConversion"/>
  </si>
  <si>
    <t>15:3, 15:3</t>
    <phoneticPr fontId="50" type="noConversion"/>
  </si>
  <si>
    <t>15:7, 15:8</t>
    <phoneticPr fontId="50" type="noConversion"/>
  </si>
  <si>
    <t>15:17, 8:15</t>
    <phoneticPr fontId="50" type="noConversion"/>
  </si>
  <si>
    <t>15:13, 8:15, 15:9</t>
    <phoneticPr fontId="50" type="noConversion"/>
  </si>
  <si>
    <t>7:15, 16:14, 11:15</t>
    <phoneticPr fontId="50" type="noConversion"/>
  </si>
  <si>
    <r>
      <t xml:space="preserve">2025/08/15 (Friday </t>
    </r>
    <r>
      <rPr>
        <b/>
        <u/>
        <sz val="12"/>
        <rFont val="微軟正黑體"/>
        <family val="2"/>
        <charset val="136"/>
      </rPr>
      <t>星期五</t>
    </r>
    <r>
      <rPr>
        <b/>
        <u/>
        <sz val="12"/>
        <rFont val="Calibri"/>
        <family val="2"/>
      </rPr>
      <t>)</t>
    </r>
    <phoneticPr fontId="64" type="noConversion"/>
  </si>
  <si>
    <r>
      <t xml:space="preserve">2025/08/19 (Tuesday </t>
    </r>
    <r>
      <rPr>
        <b/>
        <u/>
        <sz val="12"/>
        <rFont val="細明體"/>
        <family val="3"/>
        <charset val="136"/>
      </rPr>
      <t>星期二</t>
    </r>
    <r>
      <rPr>
        <b/>
        <u/>
        <sz val="12"/>
        <rFont val="Calibri"/>
        <family val="2"/>
      </rPr>
      <t>)</t>
    </r>
    <phoneticPr fontId="64" type="noConversion"/>
  </si>
  <si>
    <t>紅色暴雨警告訊號 比賽取消</t>
  </si>
  <si>
    <t>14:21, 7:21</t>
    <phoneticPr fontId="50" type="noConversion"/>
  </si>
  <si>
    <t>21:16, 21:12</t>
    <phoneticPr fontId="50" type="noConversion"/>
  </si>
  <si>
    <t>4:15, 3:15</t>
    <phoneticPr fontId="50" type="noConversion"/>
  </si>
  <si>
    <r>
      <rPr>
        <sz val="12"/>
        <color indexed="8"/>
        <rFont val="細明體"/>
        <family val="3"/>
        <charset val="136"/>
      </rPr>
      <t>桐晴心</t>
    </r>
    <r>
      <rPr>
        <sz val="12"/>
        <color indexed="8"/>
        <rFont val="Calibri"/>
        <family val="2"/>
      </rPr>
      <t>withdraws</t>
    </r>
    <phoneticPr fontId="50" type="noConversion"/>
  </si>
  <si>
    <t>4:15, 11:15</t>
    <phoneticPr fontId="50" type="noConversion"/>
  </si>
  <si>
    <t>21:12, 21:9</t>
    <phoneticPr fontId="50" type="noConversion"/>
  </si>
  <si>
    <t>15:6, 15:13</t>
    <phoneticPr fontId="50" type="noConversion"/>
  </si>
  <si>
    <t>15:5, 15:10</t>
    <phoneticPr fontId="50" type="noConversion"/>
  </si>
  <si>
    <t>17:15, 15:13</t>
    <phoneticPr fontId="50" type="noConversion"/>
  </si>
  <si>
    <t>21:13, 21:12</t>
    <phoneticPr fontId="50" type="noConversion"/>
  </si>
  <si>
    <t>21:17, 21:8</t>
    <phoneticPr fontId="50" type="noConversion"/>
  </si>
  <si>
    <t>21:18, 21:7</t>
    <phoneticPr fontId="50" type="noConversion"/>
  </si>
  <si>
    <t>Final 3/4 places</t>
    <phoneticPr fontId="50" type="noConversion"/>
  </si>
  <si>
    <t>23:25, 21:13, 15:12</t>
    <phoneticPr fontId="5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</si>
</sst>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7">
    <font>
      <sz val="12"/>
      <name val="新細明體"/>
      <family val="1"/>
      <charset val="136"/>
    </font>
    <font>
      <sz val="12"/>
      <color indexed="8"/>
      <name val="????"/>
      <family val="1"/>
    </font>
    <font>
      <sz val="12"/>
      <color indexed="20"/>
      <name val="????"/>
      <family val="1"/>
    </font>
    <font>
      <sz val="12"/>
      <color indexed="17"/>
      <name val="????"/>
      <family val="1"/>
    </font>
    <font>
      <sz val="12"/>
      <color indexed="60"/>
      <name val="????"/>
      <family val="1"/>
    </font>
    <font>
      <sz val="12"/>
      <name val="????"/>
      <family val="1"/>
    </font>
    <font>
      <b/>
      <sz val="15"/>
      <color indexed="56"/>
      <name val="????"/>
      <family val="1"/>
    </font>
    <font>
      <sz val="10"/>
      <color indexed="8"/>
      <name val="Arial"/>
      <family val="2"/>
    </font>
    <font>
      <b/>
      <sz val="13"/>
      <color indexed="56"/>
      <name val="????"/>
      <family val="1"/>
    </font>
    <font>
      <b/>
      <sz val="11"/>
      <color indexed="56"/>
      <name val="????"/>
      <family val="1"/>
    </font>
    <font>
      <sz val="18"/>
      <color indexed="56"/>
      <name val="????"/>
      <family val="1"/>
    </font>
    <font>
      <b/>
      <sz val="12"/>
      <color indexed="8"/>
      <name val="????"/>
      <family val="1"/>
    </font>
    <font>
      <sz val="12"/>
      <color indexed="62"/>
      <name val="????"/>
      <family val="1"/>
    </font>
    <font>
      <b/>
      <sz val="12"/>
      <color indexed="63"/>
      <name val="????"/>
      <family val="1"/>
    </font>
    <font>
      <sz val="12"/>
      <color indexed="9"/>
      <name val="????"/>
      <family val="1"/>
    </font>
    <font>
      <b/>
      <sz val="12"/>
      <color indexed="52"/>
      <name val="????"/>
      <family val="1"/>
    </font>
    <font>
      <i/>
      <sz val="12"/>
      <color indexed="23"/>
      <name val="????"/>
      <family val="1"/>
    </font>
    <font>
      <sz val="12"/>
      <color indexed="10"/>
      <name val="????"/>
      <family val="1"/>
    </font>
    <font>
      <b/>
      <sz val="12"/>
      <color indexed="9"/>
      <name val="????"/>
      <family val="1"/>
    </font>
    <font>
      <sz val="12"/>
      <color indexed="52"/>
      <name val="????"/>
      <family val="1"/>
    </font>
    <font>
      <sz val="12"/>
      <name val="????"/>
      <family val="1"/>
      <charset val="136"/>
    </font>
    <font>
      <sz val="12"/>
      <name val="Microsoft YaHei"/>
      <family val="2"/>
    </font>
    <font>
      <sz val="12"/>
      <name val="Microsoft JhengHei UI"/>
      <family val="2"/>
      <charset val="136"/>
    </font>
    <font>
      <b/>
      <sz val="20"/>
      <name val="Microsoft JhengHei UI"/>
      <family val="2"/>
      <charset val="136"/>
    </font>
    <font>
      <b/>
      <sz val="24"/>
      <name val="Microsoft JhengHei UI"/>
      <family val="2"/>
      <charset val="136"/>
    </font>
    <font>
      <b/>
      <sz val="11"/>
      <name val="Microsoft JhengHei UI"/>
      <family val="2"/>
      <charset val="136"/>
    </font>
    <font>
      <sz val="11"/>
      <name val="Microsoft JhengHei UI"/>
      <family val="2"/>
      <charset val="136"/>
    </font>
    <font>
      <b/>
      <sz val="12"/>
      <name val="新細明體"/>
      <family val="1"/>
      <charset val="136"/>
    </font>
    <font>
      <b/>
      <sz val="12"/>
      <name val="Calibri"/>
      <family val="2"/>
    </font>
    <font>
      <sz val="12"/>
      <name val="Calibri"/>
      <family val="2"/>
    </font>
    <font>
      <sz val="12"/>
      <color indexed="12"/>
      <name val="Calibri"/>
      <family val="2"/>
    </font>
    <font>
      <sz val="12"/>
      <color indexed="10"/>
      <name val="新細明體"/>
      <family val="1"/>
      <charset val="136"/>
    </font>
    <font>
      <sz val="12"/>
      <color indexed="48"/>
      <name val="Calibri"/>
      <family val="2"/>
    </font>
    <font>
      <b/>
      <sz val="12"/>
      <color indexed="12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2"/>
      <color indexed="10"/>
      <name val="Calibri"/>
      <family val="2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i/>
      <u/>
      <sz val="12"/>
      <color indexed="8"/>
      <name val="Calibri"/>
      <family val="2"/>
    </font>
    <font>
      <u/>
      <sz val="12"/>
      <color indexed="8"/>
      <name val="Microsoft YaHei"/>
      <family val="2"/>
    </font>
    <font>
      <u/>
      <sz val="12"/>
      <color indexed="8"/>
      <name val="Calibri"/>
      <family val="2"/>
    </font>
    <font>
      <u/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2"/>
      <name val="Microsoft JhengHei UI"/>
      <family val="2"/>
      <charset val="136"/>
    </font>
    <font>
      <b/>
      <u/>
      <sz val="12"/>
      <name val="Calibri"/>
      <family val="2"/>
    </font>
    <font>
      <sz val="12"/>
      <color indexed="12"/>
      <name val="Microsoft JhengHei UI"/>
      <family val="2"/>
      <charset val="136"/>
    </font>
    <font>
      <b/>
      <sz val="12"/>
      <color indexed="12"/>
      <name val="Microsoft JhengHei UI"/>
      <family val="2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微軟正黑體"/>
      <family val="2"/>
      <charset val="136"/>
    </font>
    <font>
      <i/>
      <sz val="12"/>
      <name val="Calibri"/>
      <family val="2"/>
    </font>
    <font>
      <sz val="11"/>
      <name val="Calibri"/>
      <family val="2"/>
    </font>
    <font>
      <b/>
      <sz val="12"/>
      <name val="微軟正黑體"/>
      <family val="2"/>
      <charset val="136"/>
    </font>
    <font>
      <sz val="12"/>
      <name val="微軟正黑體"/>
      <family val="2"/>
      <charset val="136"/>
    </font>
    <font>
      <sz val="12"/>
      <color indexed="12"/>
      <name val="微軟正黑體"/>
      <family val="2"/>
      <charset val="136"/>
    </font>
    <font>
      <b/>
      <sz val="12"/>
      <color indexed="12"/>
      <name val="微軟正黑體"/>
      <family val="2"/>
      <charset val="136"/>
    </font>
    <font>
      <b/>
      <i/>
      <sz val="12"/>
      <color indexed="8"/>
      <name val="Calibri"/>
      <family val="2"/>
    </font>
    <font>
      <u/>
      <sz val="12"/>
      <name val="Calibri"/>
      <family val="2"/>
    </font>
    <font>
      <b/>
      <i/>
      <sz val="12"/>
      <name val="Calibri"/>
      <family val="2"/>
    </font>
    <font>
      <sz val="12"/>
      <name val="Microsoft YaHei"/>
      <family val="2"/>
    </font>
    <font>
      <b/>
      <sz val="12"/>
      <name val="細明體"/>
      <family val="3"/>
      <charset val="136"/>
    </font>
    <font>
      <b/>
      <sz val="12"/>
      <name val="Calibri"/>
      <family val="2"/>
    </font>
    <font>
      <sz val="9"/>
      <name val="Microsoft YaHei"/>
      <family val="2"/>
      <charset val="136"/>
    </font>
    <font>
      <b/>
      <u/>
      <sz val="12"/>
      <name val="Microsoft JhengHei UI"/>
      <family val="2"/>
      <charset val="136"/>
    </font>
    <font>
      <sz val="12"/>
      <color indexed="8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2"/>
      <name val="Calibri"/>
      <family val="2"/>
    </font>
    <font>
      <b/>
      <u/>
      <sz val="12"/>
      <name val="細明體"/>
      <family val="3"/>
      <charset val="136"/>
    </font>
    <font>
      <sz val="14"/>
      <color indexed="8"/>
      <name val="Calibri"/>
      <family val="2"/>
    </font>
    <font>
      <b/>
      <u/>
      <sz val="14"/>
      <color indexed="8"/>
      <name val="Calibri"/>
      <family val="2"/>
    </font>
    <font>
      <b/>
      <sz val="14"/>
      <color indexed="8"/>
      <name val="微軟正黑體"/>
      <family val="2"/>
      <charset val="136"/>
    </font>
    <font>
      <b/>
      <sz val="14"/>
      <color indexed="8"/>
      <name val="Calibri"/>
      <family val="2"/>
    </font>
    <font>
      <sz val="12"/>
      <name val="Microsoft JhengHei"/>
      <family val="2"/>
      <charset val="136"/>
    </font>
    <font>
      <sz val="12"/>
      <name val="細明體"/>
      <family val="3"/>
      <charset val="136"/>
    </font>
    <font>
      <sz val="12"/>
      <name val="Calibri"/>
      <family val="2"/>
    </font>
    <font>
      <b/>
      <u/>
      <sz val="12"/>
      <name val="微軟正黑體"/>
      <family val="2"/>
      <charset val="136"/>
    </font>
    <font>
      <sz val="12"/>
      <color rgb="FFFF0000"/>
      <name val="Calibri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rgb="FF000000"/>
      <name val="微軟正黑體"/>
      <family val="2"/>
      <charset val="136"/>
    </font>
    <font>
      <b/>
      <sz val="12"/>
      <color theme="1"/>
      <name val="Calibri"/>
      <family val="2"/>
    </font>
    <font>
      <b/>
      <sz val="12"/>
      <color rgb="FFFF0000"/>
      <name val="細明體"/>
      <family val="3"/>
      <charset val="136"/>
    </font>
    <font>
      <sz val="12"/>
      <color indexed="8"/>
      <name val="細明體"/>
      <family val="3"/>
      <charset val="136"/>
    </font>
    <font>
      <sz val="12"/>
      <color indexed="8"/>
      <name val="Calibri"/>
      <family val="3"/>
      <charset val="136"/>
    </font>
  </fonts>
  <fills count="41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10"/>
        <bgColor indexed="53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25"/>
        <bgColor indexed="10"/>
      </patternFill>
    </fill>
    <fill>
      <patternFill patternType="solid">
        <fgColor indexed="53"/>
        <bgColor indexed="10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5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3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>
      <alignment vertical="center"/>
    </xf>
    <xf numFmtId="0" fontId="2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5" fillId="5" borderId="1" applyNumberFormat="0" applyProtection="0">
      <alignment vertical="center"/>
    </xf>
    <xf numFmtId="0" fontId="6" fillId="0" borderId="2" applyNumberFormat="0" applyFill="0" applyProtection="0">
      <alignment vertical="center"/>
    </xf>
    <xf numFmtId="0" fontId="7" fillId="0" borderId="0"/>
    <xf numFmtId="0" fontId="8" fillId="0" borderId="3" applyNumberFormat="0" applyFill="0" applyProtection="0">
      <alignment vertical="center"/>
    </xf>
    <xf numFmtId="0" fontId="1" fillId="0" borderId="0">
      <alignment vertical="center"/>
    </xf>
    <xf numFmtId="0" fontId="9" fillId="0" borderId="4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6" borderId="6" applyNumberFormat="0" applyProtection="0">
      <alignment vertical="center"/>
    </xf>
    <xf numFmtId="0" fontId="12" fillId="7" borderId="6" applyNumberFormat="0" applyProtection="0">
      <alignment vertical="center"/>
    </xf>
    <xf numFmtId="0" fontId="13" fillId="8" borderId="7" applyNumberFormat="0" applyProtection="0">
      <alignment vertical="center"/>
    </xf>
    <xf numFmtId="0" fontId="15" fillId="8" borderId="6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9" borderId="8" applyNumberFormat="0" applyProtection="0">
      <alignment vertical="center"/>
    </xf>
    <xf numFmtId="0" fontId="19" fillId="0" borderId="9" applyNumberFormat="0" applyFill="0" applyProtection="0">
      <alignment vertical="center"/>
    </xf>
    <xf numFmtId="0" fontId="5" fillId="0" borderId="0"/>
    <xf numFmtId="0" fontId="20" fillId="0" borderId="0"/>
    <xf numFmtId="0" fontId="20" fillId="0" borderId="0"/>
    <xf numFmtId="0" fontId="14" fillId="10" borderId="0" applyNumberFormat="0" applyBorder="0" applyProtection="0">
      <alignment vertical="center"/>
    </xf>
    <xf numFmtId="0" fontId="14" fillId="11" borderId="0" applyNumberFormat="0" applyBorder="0" applyProtection="0">
      <alignment vertical="center"/>
    </xf>
    <xf numFmtId="0" fontId="14" fillId="12" borderId="0" applyNumberFormat="0" applyBorder="0" applyProtection="0">
      <alignment vertical="center"/>
    </xf>
    <xf numFmtId="0" fontId="14" fillId="13" borderId="0" applyNumberFormat="0" applyBorder="0" applyProtection="0">
      <alignment vertical="center"/>
    </xf>
    <xf numFmtId="0" fontId="14" fillId="14" borderId="0" applyNumberFormat="0" applyBorder="0" applyProtection="0">
      <alignment vertical="center"/>
    </xf>
    <xf numFmtId="0" fontId="14" fillId="15" borderId="0" applyNumberFormat="0" applyBorder="0" applyProtection="0">
      <alignment vertical="center"/>
    </xf>
    <xf numFmtId="0" fontId="14" fillId="16" borderId="0" applyNumberFormat="0" applyBorder="0" applyProtection="0">
      <alignment vertical="center"/>
    </xf>
    <xf numFmtId="0" fontId="14" fillId="17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21" borderId="0" applyNumberFormat="0" applyBorder="0" applyProtection="0">
      <alignment vertical="center"/>
    </xf>
    <xf numFmtId="0" fontId="1" fillId="22" borderId="0" applyNumberFormat="0" applyBorder="0" applyProtection="0">
      <alignment vertical="center"/>
    </xf>
    <xf numFmtId="0" fontId="1" fillId="23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1" borderId="0" applyNumberFormat="0" applyBorder="0" applyProtection="0">
      <alignment vertical="center"/>
    </xf>
    <xf numFmtId="0" fontId="1" fillId="24" borderId="0" applyNumberFormat="0" applyBorder="0" applyProtection="0">
      <alignment vertical="center"/>
    </xf>
    <xf numFmtId="0" fontId="1" fillId="25" borderId="0" applyNumberFormat="0" applyBorder="0" applyProtection="0">
      <alignment vertical="center"/>
    </xf>
    <xf numFmtId="0" fontId="1" fillId="22" borderId="0" applyNumberFormat="0" applyBorder="0" applyProtection="0">
      <alignment vertical="center"/>
    </xf>
    <xf numFmtId="0" fontId="1" fillId="23" borderId="0" applyNumberFormat="0" applyBorder="0" applyProtection="0">
      <alignment vertical="center"/>
    </xf>
    <xf numFmtId="0" fontId="1" fillId="14" borderId="0" applyNumberFormat="0" applyBorder="0" applyProtection="0">
      <alignment vertical="center"/>
    </xf>
    <xf numFmtId="0" fontId="1" fillId="15" borderId="0" applyNumberFormat="0" applyBorder="0" applyProtection="0">
      <alignment vertical="center"/>
    </xf>
    <xf numFmtId="0" fontId="1" fillId="26" borderId="0" applyNumberFormat="0" applyBorder="0" applyProtection="0">
      <alignment vertical="center"/>
    </xf>
    <xf numFmtId="0" fontId="1" fillId="27" borderId="0" applyNumberFormat="0" applyBorder="0" applyProtection="0">
      <alignment vertical="center"/>
    </xf>
    <xf numFmtId="0" fontId="7" fillId="0" borderId="0"/>
    <xf numFmtId="0" fontId="21" fillId="0" borderId="0">
      <alignment vertical="center"/>
    </xf>
    <xf numFmtId="0" fontId="61" fillId="0" borderId="0">
      <alignment vertical="center"/>
    </xf>
    <xf numFmtId="0" fontId="21" fillId="0" borderId="0">
      <alignment vertical="center"/>
    </xf>
    <xf numFmtId="0" fontId="61" fillId="0" borderId="0">
      <alignment vertical="center"/>
    </xf>
    <xf numFmtId="0" fontId="21" fillId="0" borderId="0">
      <alignment vertical="center"/>
    </xf>
    <xf numFmtId="0" fontId="4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</cellStyleXfs>
  <cellXfs count="276">
    <xf numFmtId="0" fontId="0" fillId="0" borderId="0" xfId="0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8" fillId="0" borderId="0" xfId="62" applyFont="1"/>
    <xf numFmtId="0" fontId="38" fillId="0" borderId="0" xfId="62" applyFont="1" applyAlignment="1">
      <alignment horizontal="center"/>
    </xf>
    <xf numFmtId="0" fontId="34" fillId="0" borderId="0" xfId="62" applyFont="1" applyAlignment="1">
      <alignment horizontal="left"/>
    </xf>
    <xf numFmtId="0" fontId="38" fillId="0" borderId="0" xfId="62" applyFont="1" applyAlignment="1">
      <alignment horizontal="right"/>
    </xf>
    <xf numFmtId="0" fontId="29" fillId="0" borderId="0" xfId="62" applyFont="1" applyAlignment="1">
      <alignment horizontal="left"/>
    </xf>
    <xf numFmtId="0" fontId="0" fillId="0" borderId="0" xfId="62" applyFont="1" applyAlignment="1">
      <alignment horizontal="right"/>
    </xf>
    <xf numFmtId="0" fontId="0" fillId="0" borderId="0" xfId="62" applyFont="1" applyAlignment="1">
      <alignment horizontal="center"/>
    </xf>
    <xf numFmtId="0" fontId="0" fillId="0" borderId="0" xfId="62" applyFont="1"/>
    <xf numFmtId="0" fontId="39" fillId="0" borderId="0" xfId="62" applyFont="1" applyAlignment="1">
      <alignment horizontal="center"/>
    </xf>
    <xf numFmtId="0" fontId="38" fillId="0" borderId="10" xfId="62" applyFont="1" applyBorder="1"/>
    <xf numFmtId="0" fontId="34" fillId="0" borderId="0" xfId="62" applyFont="1" applyAlignment="1">
      <alignment horizontal="right"/>
    </xf>
    <xf numFmtId="0" fontId="0" fillId="0" borderId="0" xfId="59" applyFont="1" applyAlignment="1">
      <alignment horizontal="center"/>
    </xf>
    <xf numFmtId="0" fontId="40" fillId="0" borderId="11" xfId="0" applyFont="1" applyBorder="1" applyAlignment="1">
      <alignment horizontal="center"/>
    </xf>
    <xf numFmtId="0" fontId="0" fillId="0" borderId="0" xfId="59" applyFont="1"/>
    <xf numFmtId="0" fontId="0" fillId="0" borderId="0" xfId="59" applyFont="1" applyAlignment="1">
      <alignment horizontal="left"/>
    </xf>
    <xf numFmtId="0" fontId="40" fillId="0" borderId="0" xfId="0" applyFont="1" applyAlignment="1">
      <alignment horizontal="center"/>
    </xf>
    <xf numFmtId="0" fontId="41" fillId="0" borderId="0" xfId="53" applyFont="1">
      <alignment vertical="center"/>
    </xf>
    <xf numFmtId="0" fontId="34" fillId="0" borderId="0" xfId="0" applyFont="1" applyAlignment="1">
      <alignment horizontal="center"/>
    </xf>
    <xf numFmtId="49" fontId="29" fillId="0" borderId="12" xfId="62" applyNumberFormat="1" applyFont="1" applyBorder="1" applyAlignment="1">
      <alignment horizontal="center"/>
    </xf>
    <xf numFmtId="0" fontId="42" fillId="0" borderId="0" xfId="53" applyFont="1">
      <alignment vertical="center"/>
    </xf>
    <xf numFmtId="0" fontId="34" fillId="0" borderId="0" xfId="53" applyFont="1">
      <alignment vertical="center"/>
    </xf>
    <xf numFmtId="0" fontId="34" fillId="0" borderId="12" xfId="62" applyFont="1" applyBorder="1" applyAlignment="1">
      <alignment horizontal="center"/>
    </xf>
    <xf numFmtId="0" fontId="0" fillId="0" borderId="0" xfId="59" applyFont="1" applyAlignment="1">
      <alignment vertical="top"/>
    </xf>
    <xf numFmtId="0" fontId="0" fillId="0" borderId="0" xfId="59" applyFont="1" applyAlignment="1">
      <alignment horizontal="center" vertical="top"/>
    </xf>
    <xf numFmtId="0" fontId="0" fillId="0" borderId="0" xfId="59" applyFont="1" applyAlignment="1">
      <alignment horizontal="left" vertical="top"/>
    </xf>
    <xf numFmtId="0" fontId="0" fillId="0" borderId="0" xfId="59" applyFont="1" applyAlignment="1">
      <alignment horizontal="right" vertical="top"/>
    </xf>
    <xf numFmtId="0" fontId="28" fillId="0" borderId="0" xfId="59" applyFont="1" applyAlignment="1">
      <alignment vertical="top"/>
    </xf>
    <xf numFmtId="0" fontId="43" fillId="0" borderId="0" xfId="59" applyFont="1" applyAlignment="1">
      <alignment vertical="top"/>
    </xf>
    <xf numFmtId="0" fontId="27" fillId="0" borderId="0" xfId="59" applyFont="1" applyAlignment="1">
      <alignment vertical="top"/>
    </xf>
    <xf numFmtId="0" fontId="44" fillId="0" borderId="0" xfId="59" applyFont="1" applyAlignment="1">
      <alignment horizontal="center" vertical="top"/>
    </xf>
    <xf numFmtId="0" fontId="0" fillId="0" borderId="13" xfId="59" applyFont="1" applyBorder="1" applyAlignment="1">
      <alignment horizontal="center" vertical="top"/>
    </xf>
    <xf numFmtId="0" fontId="29" fillId="0" borderId="12" xfId="59" applyFont="1" applyBorder="1" applyAlignment="1">
      <alignment horizontal="center" vertical="top"/>
    </xf>
    <xf numFmtId="0" fontId="29" fillId="20" borderId="12" xfId="59" applyFont="1" applyFill="1" applyBorder="1" applyAlignment="1">
      <alignment horizontal="center" vertical="top"/>
    </xf>
    <xf numFmtId="0" fontId="0" fillId="0" borderId="12" xfId="59" applyFont="1" applyBorder="1" applyAlignment="1">
      <alignment vertical="top"/>
    </xf>
    <xf numFmtId="0" fontId="0" fillId="0" borderId="12" xfId="59" applyFont="1" applyBorder="1" applyAlignment="1">
      <alignment horizontal="center" vertical="top"/>
    </xf>
    <xf numFmtId="0" fontId="0" fillId="0" borderId="12" xfId="61" applyFont="1" applyBorder="1" applyAlignment="1">
      <alignment horizontal="center" vertical="top"/>
    </xf>
    <xf numFmtId="0" fontId="29" fillId="20" borderId="12" xfId="61" applyFont="1" applyFill="1" applyBorder="1" applyAlignment="1">
      <alignment horizontal="center" vertical="top"/>
    </xf>
    <xf numFmtId="0" fontId="29" fillId="0" borderId="12" xfId="61" applyFont="1" applyBorder="1" applyAlignment="1">
      <alignment horizontal="center" vertical="top"/>
    </xf>
    <xf numFmtId="0" fontId="29" fillId="3" borderId="12" xfId="61" applyFont="1" applyFill="1" applyBorder="1" applyAlignment="1">
      <alignment horizontal="center" vertical="top"/>
    </xf>
    <xf numFmtId="0" fontId="29" fillId="0" borderId="0" xfId="59" applyFont="1" applyAlignment="1">
      <alignment horizontal="right" vertical="top"/>
    </xf>
    <xf numFmtId="0" fontId="31" fillId="0" borderId="0" xfId="59" applyFont="1" applyAlignment="1">
      <alignment horizontal="left" vertical="top"/>
    </xf>
    <xf numFmtId="0" fontId="29" fillId="0" borderId="0" xfId="0" applyFont="1">
      <alignment vertical="center"/>
    </xf>
    <xf numFmtId="0" fontId="46" fillId="0" borderId="0" xfId="60" applyFont="1" applyAlignment="1">
      <alignment horizontal="left" vertical="center"/>
    </xf>
    <xf numFmtId="0" fontId="28" fillId="0" borderId="0" xfId="60" applyFont="1" applyAlignment="1">
      <alignment horizontal="center"/>
    </xf>
    <xf numFmtId="0" fontId="46" fillId="0" borderId="0" xfId="60" applyFont="1" applyAlignment="1">
      <alignment horizontal="center"/>
    </xf>
    <xf numFmtId="0" fontId="28" fillId="28" borderId="0" xfId="60" applyFont="1" applyFill="1" applyAlignment="1">
      <alignment horizontal="center"/>
    </xf>
    <xf numFmtId="0" fontId="29" fillId="28" borderId="0" xfId="60" applyFont="1" applyFill="1"/>
    <xf numFmtId="0" fontId="46" fillId="28" borderId="0" xfId="60" applyFont="1" applyFill="1" applyAlignment="1">
      <alignment horizontal="center"/>
    </xf>
    <xf numFmtId="0" fontId="29" fillId="28" borderId="0" xfId="0" applyFont="1" applyFill="1">
      <alignment vertical="center"/>
    </xf>
    <xf numFmtId="0" fontId="29" fillId="28" borderId="0" xfId="60" applyFont="1" applyFill="1" applyAlignment="1">
      <alignment horizontal="center"/>
    </xf>
    <xf numFmtId="0" fontId="29" fillId="0" borderId="0" xfId="60" applyFont="1" applyAlignment="1">
      <alignment horizontal="center"/>
    </xf>
    <xf numFmtId="0" fontId="29" fillId="0" borderId="14" xfId="60" applyFont="1" applyBorder="1" applyAlignment="1">
      <alignment horizontal="center"/>
    </xf>
    <xf numFmtId="0" fontId="29" fillId="0" borderId="0" xfId="60" applyFont="1"/>
    <xf numFmtId="0" fontId="52" fillId="0" borderId="15" xfId="60" applyFont="1" applyBorder="1" applyAlignment="1">
      <alignment horizontal="center"/>
    </xf>
    <xf numFmtId="0" fontId="53" fillId="0" borderId="16" xfId="60" applyFont="1" applyBorder="1" applyAlignment="1">
      <alignment horizontal="center"/>
    </xf>
    <xf numFmtId="0" fontId="29" fillId="0" borderId="17" xfId="60" applyFont="1" applyBorder="1" applyAlignment="1">
      <alignment horizontal="center"/>
    </xf>
    <xf numFmtId="0" fontId="53" fillId="0" borderId="0" xfId="60" applyFont="1" applyAlignment="1">
      <alignment horizontal="center"/>
    </xf>
    <xf numFmtId="0" fontId="29" fillId="0" borderId="18" xfId="60" applyFont="1" applyBorder="1" applyAlignment="1">
      <alignment horizontal="center"/>
    </xf>
    <xf numFmtId="20" fontId="29" fillId="0" borderId="0" xfId="60" applyNumberFormat="1" applyFont="1" applyAlignment="1">
      <alignment horizontal="center"/>
    </xf>
    <xf numFmtId="0" fontId="29" fillId="0" borderId="19" xfId="60" applyFont="1" applyBorder="1" applyAlignment="1">
      <alignment horizontal="center"/>
    </xf>
    <xf numFmtId="0" fontId="29" fillId="0" borderId="20" xfId="60" applyFont="1" applyBorder="1" applyAlignment="1">
      <alignment horizontal="center"/>
    </xf>
    <xf numFmtId="0" fontId="29" fillId="0" borderId="21" xfId="60" applyFont="1" applyBorder="1" applyAlignment="1">
      <alignment horizontal="center"/>
    </xf>
    <xf numFmtId="0" fontId="29" fillId="0" borderId="22" xfId="0" applyFont="1" applyBorder="1">
      <alignment vertical="center"/>
    </xf>
    <xf numFmtId="0" fontId="29" fillId="0" borderId="0" xfId="22" applyFont="1" applyAlignment="1">
      <alignment horizontal="center" vertical="center"/>
    </xf>
    <xf numFmtId="0" fontId="29" fillId="0" borderId="0" xfId="22" applyFont="1" applyAlignment="1">
      <alignment vertical="center"/>
    </xf>
    <xf numFmtId="0" fontId="29" fillId="0" borderId="0" xfId="22" applyFont="1" applyAlignment="1">
      <alignment horizontal="left" vertical="center"/>
    </xf>
    <xf numFmtId="0" fontId="29" fillId="0" borderId="23" xfId="0" applyFont="1" applyBorder="1" applyAlignment="1">
      <alignment horizontal="center" vertical="center"/>
    </xf>
    <xf numFmtId="20" fontId="29" fillId="0" borderId="0" xfId="22" applyNumberFormat="1" applyFont="1" applyAlignment="1">
      <alignment horizontal="center" vertical="center"/>
    </xf>
    <xf numFmtId="0" fontId="78" fillId="0" borderId="0" xfId="22" applyFont="1" applyAlignment="1">
      <alignment vertical="center"/>
    </xf>
    <xf numFmtId="0" fontId="79" fillId="0" borderId="0" xfId="22" applyFont="1" applyAlignment="1">
      <alignment horizontal="center" vertical="center"/>
    </xf>
    <xf numFmtId="0" fontId="78" fillId="0" borderId="0" xfId="22" applyFont="1" applyAlignment="1">
      <alignment horizontal="left" vertical="center"/>
    </xf>
    <xf numFmtId="20" fontId="78" fillId="0" borderId="0" xfId="22" applyNumberFormat="1" applyFont="1" applyAlignment="1">
      <alignment horizontal="center" vertical="center"/>
    </xf>
    <xf numFmtId="0" fontId="78" fillId="0" borderId="0" xfId="0" applyFont="1" applyAlignment="1">
      <alignment horizontal="left" vertical="center"/>
    </xf>
    <xf numFmtId="0" fontId="30" fillId="0" borderId="0" xfId="62" applyFont="1" applyAlignment="1">
      <alignment horizontal="center" vertical="top" wrapText="1"/>
    </xf>
    <xf numFmtId="0" fontId="29" fillId="0" borderId="23" xfId="62" applyFont="1" applyBorder="1" applyAlignment="1">
      <alignment horizontal="center" vertical="top" wrapText="1"/>
    </xf>
    <xf numFmtId="0" fontId="30" fillId="0" borderId="23" xfId="62" applyFont="1" applyBorder="1" applyAlignment="1">
      <alignment horizontal="center" vertical="top" wrapText="1"/>
    </xf>
    <xf numFmtId="0" fontId="35" fillId="4" borderId="23" xfId="0" applyFont="1" applyFill="1" applyBorder="1" applyAlignment="1">
      <alignment horizontal="center" vertical="center"/>
    </xf>
    <xf numFmtId="0" fontId="34" fillId="30" borderId="12" xfId="62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34" fillId="0" borderId="23" xfId="0" applyFont="1" applyBorder="1" applyAlignment="1">
      <alignment horizontal="center" vertical="center"/>
    </xf>
    <xf numFmtId="0" fontId="29" fillId="0" borderId="0" xfId="0" applyFont="1" applyAlignment="1">
      <alignment vertical="top"/>
    </xf>
    <xf numFmtId="0" fontId="29" fillId="0" borderId="12" xfId="59" applyFont="1" applyBorder="1" applyAlignment="1">
      <alignment vertical="top"/>
    </xf>
    <xf numFmtId="0" fontId="29" fillId="0" borderId="12" xfId="59" applyFont="1" applyBorder="1" applyAlignment="1">
      <alignment horizontal="left" vertical="top"/>
    </xf>
    <xf numFmtId="0" fontId="34" fillId="0" borderId="11" xfId="0" applyFont="1" applyBorder="1">
      <alignment vertical="center"/>
    </xf>
    <xf numFmtId="0" fontId="37" fillId="0" borderId="23" xfId="0" applyFont="1" applyBorder="1" applyAlignment="1">
      <alignment horizontal="left" vertical="center"/>
    </xf>
    <xf numFmtId="0" fontId="29" fillId="31" borderId="23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28" fillId="28" borderId="23" xfId="0" applyFont="1" applyFill="1" applyBorder="1" applyAlignment="1">
      <alignment horizontal="center" vertical="center"/>
    </xf>
    <xf numFmtId="0" fontId="36" fillId="0" borderId="0" xfId="62" applyFont="1" applyAlignment="1">
      <alignment horizontal="left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8" fillId="0" borderId="0" xfId="0" applyFont="1">
      <alignment vertical="center"/>
    </xf>
    <xf numFmtId="0" fontId="29" fillId="0" borderId="12" xfId="62" applyFont="1" applyBorder="1" applyAlignment="1">
      <alignment horizontal="center" vertical="top" wrapText="1"/>
    </xf>
    <xf numFmtId="0" fontId="34" fillId="0" borderId="25" xfId="0" applyFont="1" applyBorder="1" applyAlignment="1">
      <alignment horizontal="left"/>
    </xf>
    <xf numFmtId="0" fontId="29" fillId="0" borderId="0" xfId="59" applyFont="1" applyAlignment="1">
      <alignment horizontal="left" vertical="top"/>
    </xf>
    <xf numFmtId="0" fontId="30" fillId="0" borderId="12" xfId="62" applyFont="1" applyBorder="1" applyAlignment="1">
      <alignment horizontal="center" vertical="center" wrapText="1"/>
    </xf>
    <xf numFmtId="0" fontId="30" fillId="0" borderId="26" xfId="62" applyFont="1" applyBorder="1" applyAlignment="1">
      <alignment horizontal="center" vertical="center" wrapText="1"/>
    </xf>
    <xf numFmtId="0" fontId="34" fillId="0" borderId="0" xfId="62" applyFont="1" applyAlignment="1">
      <alignment horizontal="center"/>
    </xf>
    <xf numFmtId="0" fontId="42" fillId="0" borderId="0" xfId="62" applyFont="1"/>
    <xf numFmtId="0" fontId="34" fillId="0" borderId="0" xfId="62" applyFont="1"/>
    <xf numFmtId="0" fontId="29" fillId="0" borderId="0" xfId="59" applyFont="1" applyAlignment="1">
      <alignment vertical="top"/>
    </xf>
    <xf numFmtId="0" fontId="28" fillId="20" borderId="23" xfId="0" applyFont="1" applyFill="1" applyBorder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4" fillId="29" borderId="23" xfId="0" applyFont="1" applyFill="1" applyBorder="1" applyAlignment="1">
      <alignment horizontal="center" vertical="center"/>
    </xf>
    <xf numFmtId="0" fontId="29" fillId="0" borderId="0" xfId="62" applyFont="1" applyAlignment="1">
      <alignment horizontal="center"/>
    </xf>
    <xf numFmtId="0" fontId="29" fillId="0" borderId="0" xfId="62" applyFont="1"/>
    <xf numFmtId="0" fontId="34" fillId="0" borderId="10" xfId="62" applyFont="1" applyBorder="1"/>
    <xf numFmtId="0" fontId="34" fillId="0" borderId="0" xfId="0" applyFont="1">
      <alignment vertical="center"/>
    </xf>
    <xf numFmtId="0" fontId="34" fillId="0" borderId="11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20" fontId="36" fillId="0" borderId="11" xfId="62" applyNumberFormat="1" applyFont="1" applyBorder="1" applyAlignment="1">
      <alignment horizontal="center"/>
    </xf>
    <xf numFmtId="0" fontId="34" fillId="0" borderId="13" xfId="0" applyFont="1" applyBorder="1" applyAlignment="1">
      <alignment horizontal="center"/>
    </xf>
    <xf numFmtId="0" fontId="34" fillId="0" borderId="13" xfId="0" applyFont="1" applyBorder="1">
      <alignment vertical="center"/>
    </xf>
    <xf numFmtId="0" fontId="29" fillId="0" borderId="0" xfId="59" applyFont="1"/>
    <xf numFmtId="0" fontId="34" fillId="0" borderId="11" xfId="62" applyFont="1" applyBorder="1"/>
    <xf numFmtId="0" fontId="34" fillId="0" borderId="25" xfId="0" applyFont="1" applyBorder="1" applyAlignment="1">
      <alignment horizontal="center"/>
    </xf>
    <xf numFmtId="0" fontId="36" fillId="0" borderId="12" xfId="62" applyFont="1" applyBorder="1" applyAlignment="1">
      <alignment horizontal="center"/>
    </xf>
    <xf numFmtId="0" fontId="34" fillId="0" borderId="11" xfId="62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27" xfId="0" applyFont="1" applyBorder="1">
      <alignment vertical="center"/>
    </xf>
    <xf numFmtId="0" fontId="42" fillId="0" borderId="0" xfId="0" applyFont="1">
      <alignment vertical="center"/>
    </xf>
    <xf numFmtId="0" fontId="42" fillId="0" borderId="29" xfId="0" applyFont="1" applyBorder="1">
      <alignment vertical="center"/>
    </xf>
    <xf numFmtId="0" fontId="40" fillId="0" borderId="27" xfId="0" applyFont="1" applyBorder="1" applyAlignment="1">
      <alignment horizontal="center"/>
    </xf>
    <xf numFmtId="0" fontId="34" fillId="0" borderId="28" xfId="62" applyFont="1" applyBorder="1"/>
    <xf numFmtId="0" fontId="58" fillId="0" borderId="0" xfId="0" applyFont="1" applyAlignment="1">
      <alignment horizontal="center" vertical="center"/>
    </xf>
    <xf numFmtId="0" fontId="36" fillId="0" borderId="0" xfId="62" applyFont="1" applyAlignment="1">
      <alignment horizontal="center"/>
    </xf>
    <xf numFmtId="0" fontId="34" fillId="0" borderId="24" xfId="0" applyFont="1" applyBorder="1" applyAlignment="1">
      <alignment horizontal="center"/>
    </xf>
    <xf numFmtId="0" fontId="29" fillId="0" borderId="12" xfId="0" applyFont="1" applyBorder="1" applyAlignment="1">
      <alignment horizontal="center" vertical="center"/>
    </xf>
    <xf numFmtId="0" fontId="28" fillId="0" borderId="0" xfId="59" applyFont="1" applyAlignment="1">
      <alignment horizontal="center"/>
    </xf>
    <xf numFmtId="0" fontId="34" fillId="0" borderId="30" xfId="0" applyFont="1" applyBorder="1">
      <alignment vertical="center"/>
    </xf>
    <xf numFmtId="0" fontId="34" fillId="0" borderId="31" xfId="0" applyFont="1" applyBorder="1" applyAlignment="1">
      <alignment horizontal="center"/>
    </xf>
    <xf numFmtId="0" fontId="34" fillId="0" borderId="23" xfId="62" applyFont="1" applyBorder="1"/>
    <xf numFmtId="0" fontId="29" fillId="0" borderId="23" xfId="59" applyFont="1" applyBorder="1" applyAlignment="1">
      <alignment horizontal="left" vertical="top"/>
    </xf>
    <xf numFmtId="0" fontId="59" fillId="0" borderId="0" xfId="59" applyFont="1" applyAlignment="1">
      <alignment vertical="top"/>
    </xf>
    <xf numFmtId="0" fontId="29" fillId="0" borderId="0" xfId="59" applyFont="1" applyAlignment="1">
      <alignment horizontal="center" vertical="top"/>
    </xf>
    <xf numFmtId="0" fontId="60" fillId="0" borderId="0" xfId="59" applyFont="1" applyAlignment="1">
      <alignment horizontal="center" vertical="top"/>
    </xf>
    <xf numFmtId="0" fontId="29" fillId="0" borderId="13" xfId="59" applyFont="1" applyBorder="1" applyAlignment="1">
      <alignment horizontal="center" vertical="top"/>
    </xf>
    <xf numFmtId="0" fontId="29" fillId="0" borderId="23" xfId="59" applyFont="1" applyBorder="1" applyAlignment="1">
      <alignment vertical="top"/>
    </xf>
    <xf numFmtId="0" fontId="34" fillId="0" borderId="0" xfId="62" applyFont="1" applyAlignment="1">
      <alignment vertical="center"/>
    </xf>
    <xf numFmtId="0" fontId="30" fillId="0" borderId="0" xfId="62" applyFont="1" applyAlignment="1">
      <alignment horizontal="center" vertical="center" wrapText="1"/>
    </xf>
    <xf numFmtId="0" fontId="36" fillId="0" borderId="0" xfId="62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5" fillId="0" borderId="0" xfId="0" applyFont="1">
      <alignment vertical="center"/>
    </xf>
    <xf numFmtId="0" fontId="29" fillId="0" borderId="23" xfId="0" applyFont="1" applyBorder="1" applyAlignment="1">
      <alignment horizontal="center"/>
    </xf>
    <xf numFmtId="0" fontId="80" fillId="0" borderId="23" xfId="0" applyFont="1" applyBorder="1" applyAlignment="1">
      <alignment horizontal="center" vertical="center"/>
    </xf>
    <xf numFmtId="0" fontId="28" fillId="0" borderId="23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81" fillId="28" borderId="23" xfId="0" applyFont="1" applyFill="1" applyBorder="1" applyAlignment="1">
      <alignment horizontal="center" vertical="center"/>
    </xf>
    <xf numFmtId="0" fontId="29" fillId="0" borderId="23" xfId="59" applyFont="1" applyBorder="1" applyAlignment="1">
      <alignment horizontal="center" vertical="top"/>
    </xf>
    <xf numFmtId="0" fontId="29" fillId="32" borderId="23" xfId="60" applyFont="1" applyFill="1" applyBorder="1" applyAlignment="1">
      <alignment horizontal="center" vertical="center"/>
    </xf>
    <xf numFmtId="0" fontId="29" fillId="33" borderId="23" xfId="60" applyFont="1" applyFill="1" applyBorder="1" applyAlignment="1">
      <alignment horizontal="center" vertical="center"/>
    </xf>
    <xf numFmtId="0" fontId="29" fillId="34" borderId="23" xfId="60" applyFont="1" applyFill="1" applyBorder="1" applyAlignment="1">
      <alignment horizontal="center" vertical="center"/>
    </xf>
    <xf numFmtId="0" fontId="29" fillId="0" borderId="23" xfId="58" applyFont="1" applyBorder="1" applyAlignment="1">
      <alignment horizontal="center" vertical="center"/>
    </xf>
    <xf numFmtId="0" fontId="29" fillId="0" borderId="23" xfId="60" applyFont="1" applyBorder="1" applyAlignment="1">
      <alignment vertical="center"/>
    </xf>
    <xf numFmtId="0" fontId="29" fillId="35" borderId="23" xfId="60" applyFont="1" applyFill="1" applyBorder="1" applyAlignment="1">
      <alignment horizontal="center" vertical="center"/>
    </xf>
    <xf numFmtId="0" fontId="29" fillId="36" borderId="23" xfId="60" applyFont="1" applyFill="1" applyBorder="1" applyAlignment="1">
      <alignment horizontal="center" vertical="center"/>
    </xf>
    <xf numFmtId="20" fontId="29" fillId="0" borderId="23" xfId="60" applyNumberFormat="1" applyFont="1" applyBorder="1" applyAlignment="1">
      <alignment horizontal="center" vertical="center"/>
    </xf>
    <xf numFmtId="0" fontId="29" fillId="0" borderId="23" xfId="60" applyFont="1" applyBorder="1" applyAlignment="1">
      <alignment horizontal="center" vertical="center"/>
    </xf>
    <xf numFmtId="0" fontId="29" fillId="0" borderId="12" xfId="0" applyFont="1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82" fillId="0" borderId="23" xfId="0" applyFont="1" applyBorder="1" applyAlignment="1">
      <alignment horizontal="center" vertical="center"/>
    </xf>
    <xf numFmtId="0" fontId="29" fillId="37" borderId="12" xfId="0" applyFont="1" applyFill="1" applyBorder="1" applyAlignment="1">
      <alignment horizontal="center"/>
    </xf>
    <xf numFmtId="0" fontId="29" fillId="0" borderId="26" xfId="59" applyFont="1" applyBorder="1" applyAlignment="1">
      <alignment horizontal="center" vertical="top"/>
    </xf>
    <xf numFmtId="0" fontId="29" fillId="20" borderId="32" xfId="61" applyFont="1" applyFill="1" applyBorder="1" applyAlignment="1">
      <alignment horizontal="center" vertical="top"/>
    </xf>
    <xf numFmtId="0" fontId="30" fillId="0" borderId="23" xfId="0" applyFont="1" applyBorder="1" applyAlignment="1">
      <alignment horizontal="center" vertical="center"/>
    </xf>
    <xf numFmtId="0" fontId="63" fillId="0" borderId="0" xfId="59" applyFont="1" applyAlignment="1">
      <alignment vertical="top"/>
    </xf>
    <xf numFmtId="0" fontId="37" fillId="0" borderId="12" xfId="0" applyFont="1" applyBorder="1" applyAlignment="1">
      <alignment horizontal="left" vertical="center"/>
    </xf>
    <xf numFmtId="0" fontId="29" fillId="0" borderId="0" xfId="60" applyFont="1" applyAlignment="1">
      <alignment vertical="center"/>
    </xf>
    <xf numFmtId="0" fontId="58" fillId="0" borderId="0" xfId="62" applyFont="1" applyAlignment="1">
      <alignment horizontal="center"/>
    </xf>
    <xf numFmtId="0" fontId="34" fillId="0" borderId="33" xfId="0" applyFont="1" applyBorder="1">
      <alignment vertical="center"/>
    </xf>
    <xf numFmtId="0" fontId="34" fillId="0" borderId="34" xfId="0" applyFont="1" applyBorder="1" applyAlignment="1">
      <alignment horizontal="center"/>
    </xf>
    <xf numFmtId="0" fontId="29" fillId="0" borderId="0" xfId="60" applyFont="1" applyAlignment="1">
      <alignment horizontal="center" vertical="center"/>
    </xf>
    <xf numFmtId="0" fontId="82" fillId="34" borderId="23" xfId="52" applyFont="1" applyFill="1" applyBorder="1" applyAlignment="1">
      <alignment horizontal="center" vertical="center"/>
    </xf>
    <xf numFmtId="0" fontId="80" fillId="38" borderId="23" xfId="52" applyFont="1" applyFill="1" applyBorder="1" applyAlignment="1">
      <alignment horizontal="center" vertical="center"/>
    </xf>
    <xf numFmtId="0" fontId="80" fillId="39" borderId="23" xfId="52" applyFont="1" applyFill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66" fillId="0" borderId="0" xfId="62" applyFont="1"/>
    <xf numFmtId="0" fontId="66" fillId="0" borderId="0" xfId="62" applyFont="1" applyAlignment="1">
      <alignment horizontal="right"/>
    </xf>
    <xf numFmtId="0" fontId="66" fillId="0" borderId="0" xfId="62" applyFont="1" applyAlignment="1">
      <alignment horizontal="center"/>
    </xf>
    <xf numFmtId="0" fontId="55" fillId="0" borderId="0" xfId="0" applyFont="1">
      <alignment vertical="center"/>
    </xf>
    <xf numFmtId="0" fontId="55" fillId="0" borderId="0" xfId="62" applyFont="1" applyAlignment="1">
      <alignment horizontal="left"/>
    </xf>
    <xf numFmtId="0" fontId="55" fillId="0" borderId="0" xfId="62" applyFont="1" applyAlignment="1">
      <alignment horizontal="right"/>
    </xf>
    <xf numFmtId="0" fontId="55" fillId="0" borderId="0" xfId="62" applyFont="1" applyAlignment="1">
      <alignment horizontal="center"/>
    </xf>
    <xf numFmtId="0" fontId="55" fillId="0" borderId="0" xfId="62" applyFont="1"/>
    <xf numFmtId="0" fontId="56" fillId="0" borderId="0" xfId="62" applyFont="1" applyAlignment="1">
      <alignment horizontal="center" vertical="top" wrapText="1"/>
    </xf>
    <xf numFmtId="0" fontId="37" fillId="0" borderId="12" xfId="0" applyFont="1" applyBorder="1" applyAlignment="1">
      <alignment horizontal="center" vertical="center"/>
    </xf>
    <xf numFmtId="0" fontId="68" fillId="0" borderId="0" xfId="62" applyFont="1" applyAlignment="1">
      <alignment horizontal="left"/>
    </xf>
    <xf numFmtId="0" fontId="30" fillId="0" borderId="36" xfId="62" applyFont="1" applyBorder="1" applyAlignment="1">
      <alignment horizontal="center" vertical="top" wrapText="1"/>
    </xf>
    <xf numFmtId="0" fontId="30" fillId="0" borderId="37" xfId="62" applyFont="1" applyBorder="1" applyAlignment="1">
      <alignment horizontal="center" vertical="top" wrapText="1"/>
    </xf>
    <xf numFmtId="0" fontId="30" fillId="0" borderId="38" xfId="62" applyFont="1" applyBorder="1" applyAlignment="1">
      <alignment horizontal="center" vertical="top" wrapText="1"/>
    </xf>
    <xf numFmtId="0" fontId="30" fillId="0" borderId="39" xfId="62" applyFont="1" applyBorder="1" applyAlignment="1">
      <alignment horizontal="center" vertical="top" wrapText="1"/>
    </xf>
    <xf numFmtId="0" fontId="30" fillId="0" borderId="40" xfId="62" applyFont="1" applyBorder="1" applyAlignment="1">
      <alignment horizontal="center" vertical="center" wrapText="1"/>
    </xf>
    <xf numFmtId="0" fontId="70" fillId="0" borderId="0" xfId="23" applyFont="1" applyAlignment="1">
      <alignment horizontal="center" vertical="center"/>
    </xf>
    <xf numFmtId="0" fontId="70" fillId="0" borderId="0" xfId="23" applyFont="1"/>
    <xf numFmtId="0" fontId="70" fillId="0" borderId="0" xfId="23" applyFont="1" applyAlignment="1">
      <alignment horizontal="center"/>
    </xf>
    <xf numFmtId="0" fontId="70" fillId="0" borderId="23" xfId="0" applyFont="1" applyBorder="1" applyAlignment="1">
      <alignment horizontal="center" vertical="center"/>
    </xf>
    <xf numFmtId="0" fontId="70" fillId="0" borderId="11" xfId="0" applyFont="1" applyBorder="1" applyAlignment="1">
      <alignment horizontal="center" vertical="center"/>
    </xf>
    <xf numFmtId="0" fontId="71" fillId="0" borderId="11" xfId="0" applyFont="1" applyBorder="1" applyAlignment="1">
      <alignment horizontal="center" vertical="center"/>
    </xf>
    <xf numFmtId="0" fontId="70" fillId="0" borderId="27" xfId="23" applyFont="1" applyBorder="1"/>
    <xf numFmtId="0" fontId="70" fillId="0" borderId="12" xfId="23" applyFont="1" applyBorder="1" applyAlignment="1">
      <alignment horizontal="center"/>
    </xf>
    <xf numFmtId="0" fontId="70" fillId="0" borderId="41" xfId="0" applyFont="1" applyBorder="1" applyAlignment="1">
      <alignment horizontal="center" vertical="center"/>
    </xf>
    <xf numFmtId="0" fontId="70" fillId="0" borderId="23" xfId="23" applyFont="1" applyBorder="1" applyAlignment="1">
      <alignment horizontal="center" vertical="center"/>
    </xf>
    <xf numFmtId="0" fontId="70" fillId="0" borderId="42" xfId="23" applyFont="1" applyBorder="1"/>
    <xf numFmtId="0" fontId="70" fillId="0" borderId="43" xfId="23" applyFont="1" applyBorder="1"/>
    <xf numFmtId="0" fontId="73" fillId="0" borderId="0" xfId="23" applyFont="1"/>
    <xf numFmtId="0" fontId="83" fillId="0" borderId="23" xfId="0" applyFont="1" applyBorder="1" applyAlignment="1">
      <alignment horizontal="center" vertical="center"/>
    </xf>
    <xf numFmtId="20" fontId="29" fillId="0" borderId="44" xfId="60" applyNumberFormat="1" applyFont="1" applyBorder="1" applyAlignment="1">
      <alignment horizontal="center" vertical="center"/>
    </xf>
    <xf numFmtId="0" fontId="29" fillId="0" borderId="44" xfId="60" applyFont="1" applyBorder="1" applyAlignment="1">
      <alignment horizontal="center" vertical="center"/>
    </xf>
    <xf numFmtId="0" fontId="29" fillId="40" borderId="23" xfId="59" applyFont="1" applyFill="1" applyBorder="1" applyAlignment="1">
      <alignment vertical="top"/>
    </xf>
    <xf numFmtId="0" fontId="29" fillId="40" borderId="23" xfId="59" applyFont="1" applyFill="1" applyBorder="1" applyAlignment="1">
      <alignment horizontal="left" vertical="top"/>
    </xf>
    <xf numFmtId="20" fontId="29" fillId="40" borderId="23" xfId="60" applyNumberFormat="1" applyFont="1" applyFill="1" applyBorder="1" applyAlignment="1">
      <alignment horizontal="center" vertical="center"/>
    </xf>
    <xf numFmtId="0" fontId="29" fillId="40" borderId="23" xfId="58" applyFont="1" applyFill="1" applyBorder="1" applyAlignment="1">
      <alignment horizontal="center" vertical="center"/>
    </xf>
    <xf numFmtId="20" fontId="29" fillId="40" borderId="37" xfId="60" applyNumberFormat="1" applyFont="1" applyFill="1" applyBorder="1" applyAlignment="1">
      <alignment horizontal="center" vertical="center"/>
    </xf>
    <xf numFmtId="0" fontId="29" fillId="40" borderId="37" xfId="60" applyFont="1" applyFill="1" applyBorder="1" applyAlignment="1">
      <alignment horizontal="center" vertical="center"/>
    </xf>
    <xf numFmtId="0" fontId="29" fillId="40" borderId="23" xfId="60" applyFont="1" applyFill="1" applyBorder="1" applyAlignment="1">
      <alignment vertical="center"/>
    </xf>
    <xf numFmtId="0" fontId="29" fillId="40" borderId="0" xfId="60" applyFont="1" applyFill="1" applyAlignment="1">
      <alignment horizontal="center" vertical="center"/>
    </xf>
    <xf numFmtId="0" fontId="29" fillId="0" borderId="12" xfId="59" quotePrefix="1" applyFont="1" applyBorder="1" applyAlignment="1">
      <alignment horizontal="center" vertical="top"/>
    </xf>
    <xf numFmtId="0" fontId="29" fillId="40" borderId="45" xfId="58" applyFont="1" applyFill="1" applyBorder="1" applyAlignment="1">
      <alignment horizontal="center" vertical="center"/>
    </xf>
    <xf numFmtId="0" fontId="29" fillId="40" borderId="36" xfId="58" applyFont="1" applyFill="1" applyBorder="1" applyAlignment="1">
      <alignment horizontal="center" vertical="center"/>
    </xf>
    <xf numFmtId="0" fontId="76" fillId="0" borderId="0" xfId="59" applyFont="1" applyAlignment="1">
      <alignment horizontal="left" vertical="top"/>
    </xf>
    <xf numFmtId="0" fontId="29" fillId="40" borderId="32" xfId="59" applyFont="1" applyFill="1" applyBorder="1" applyAlignment="1">
      <alignment vertical="top"/>
    </xf>
    <xf numFmtId="0" fontId="29" fillId="40" borderId="12" xfId="59" applyFont="1" applyFill="1" applyBorder="1" applyAlignment="1">
      <alignment vertical="top"/>
    </xf>
    <xf numFmtId="0" fontId="29" fillId="40" borderId="35" xfId="59" applyFont="1" applyFill="1" applyBorder="1" applyAlignment="1">
      <alignment horizontal="left" vertical="top"/>
    </xf>
    <xf numFmtId="0" fontId="29" fillId="40" borderId="12" xfId="59" applyFont="1" applyFill="1" applyBorder="1" applyAlignment="1">
      <alignment horizontal="left" vertical="top"/>
    </xf>
    <xf numFmtId="0" fontId="29" fillId="40" borderId="45" xfId="60" applyFont="1" applyFill="1" applyBorder="1" applyAlignment="1">
      <alignment horizontal="center" vertical="center"/>
    </xf>
    <xf numFmtId="0" fontId="29" fillId="40" borderId="23" xfId="60" applyFont="1" applyFill="1" applyBorder="1" applyAlignment="1">
      <alignment horizontal="center" vertical="center"/>
    </xf>
    <xf numFmtId="0" fontId="78" fillId="0" borderId="0" xfId="22" applyFont="1" applyAlignment="1">
      <alignment horizontal="center" vertical="center"/>
    </xf>
    <xf numFmtId="20" fontId="34" fillId="0" borderId="11" xfId="62" applyNumberFormat="1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8" fillId="0" borderId="46" xfId="62" applyFont="1" applyBorder="1"/>
    <xf numFmtId="0" fontId="40" fillId="0" borderId="31" xfId="0" applyFont="1" applyBorder="1" applyAlignment="1">
      <alignment horizontal="center"/>
    </xf>
    <xf numFmtId="0" fontId="34" fillId="0" borderId="31" xfId="62" applyFont="1" applyBorder="1"/>
    <xf numFmtId="0" fontId="34" fillId="0" borderId="23" xfId="62" applyFont="1" applyBorder="1" applyAlignment="1">
      <alignment horizontal="center"/>
    </xf>
    <xf numFmtId="20" fontId="29" fillId="0" borderId="0" xfId="60" applyNumberFormat="1" applyFont="1" applyAlignment="1">
      <alignment horizontal="center" vertical="center"/>
    </xf>
    <xf numFmtId="0" fontId="8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0" fillId="0" borderId="25" xfId="59" applyFont="1" applyBorder="1" applyAlignment="1">
      <alignment horizontal="center" vertical="top"/>
    </xf>
    <xf numFmtId="0" fontId="29" fillId="0" borderId="25" xfId="59" applyFont="1" applyBorder="1" applyAlignment="1">
      <alignment horizontal="center" vertical="top"/>
    </xf>
    <xf numFmtId="0" fontId="65" fillId="0" borderId="0" xfId="60" applyFont="1" applyAlignment="1">
      <alignment horizontal="center" vertical="center"/>
    </xf>
    <xf numFmtId="0" fontId="46" fillId="0" borderId="0" xfId="60" applyFont="1" applyAlignment="1">
      <alignment horizontal="center" vertical="center"/>
    </xf>
    <xf numFmtId="0" fontId="29" fillId="40" borderId="47" xfId="60" applyFont="1" applyFill="1" applyBorder="1" applyAlignment="1">
      <alignment horizontal="center" vertical="center"/>
    </xf>
    <xf numFmtId="0" fontId="29" fillId="40" borderId="45" xfId="60" applyFont="1" applyFill="1" applyBorder="1" applyAlignment="1">
      <alignment horizontal="center" vertical="center"/>
    </xf>
    <xf numFmtId="0" fontId="29" fillId="40" borderId="36" xfId="60" applyFont="1" applyFill="1" applyBorder="1" applyAlignment="1">
      <alignment horizontal="center" vertical="center"/>
    </xf>
    <xf numFmtId="0" fontId="29" fillId="40" borderId="23" xfId="60" applyFont="1" applyFill="1" applyBorder="1" applyAlignment="1">
      <alignment horizontal="center" vertical="center"/>
    </xf>
    <xf numFmtId="0" fontId="46" fillId="0" borderId="43" xfId="60" applyFont="1" applyBorder="1" applyAlignment="1">
      <alignment horizontal="center" vertical="center"/>
    </xf>
    <xf numFmtId="0" fontId="29" fillId="0" borderId="23" xfId="6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Border="1">
      <alignment vertical="center"/>
    </xf>
    <xf numFmtId="0" fontId="34" fillId="0" borderId="0" xfId="62" applyFont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11" xfId="62" applyFont="1" applyBorder="1" applyAlignment="1">
      <alignment horizontal="center"/>
    </xf>
    <xf numFmtId="0" fontId="29" fillId="0" borderId="0" xfId="59" applyFont="1" applyAlignment="1">
      <alignment horizontal="center"/>
    </xf>
    <xf numFmtId="0" fontId="36" fillId="0" borderId="12" xfId="62" applyFont="1" applyBorder="1" applyAlignment="1"/>
    <xf numFmtId="0" fontId="34" fillId="0" borderId="46" xfId="62" applyFont="1" applyBorder="1" applyAlignment="1">
      <alignment horizontal="center"/>
    </xf>
    <xf numFmtId="0" fontId="34" fillId="0" borderId="31" xfId="62" applyFont="1" applyBorder="1" applyAlignment="1">
      <alignment horizontal="center"/>
    </xf>
    <xf numFmtId="0" fontId="86" fillId="0" borderId="31" xfId="62" applyFont="1" applyBorder="1" applyAlignment="1">
      <alignment horizontal="center"/>
    </xf>
    <xf numFmtId="0" fontId="38" fillId="0" borderId="31" xfId="62" applyFont="1" applyBorder="1"/>
    <xf numFmtId="0" fontId="34" fillId="0" borderId="27" xfId="62" applyFont="1" applyBorder="1"/>
  </cellXfs>
  <cellStyles count="63">
    <cellStyle name="?" xfId="1" xr:uid="{65DFE648-0349-4DF3-A5A2-1410663F09D6}"/>
    <cellStyle name="? 1" xfId="2" xr:uid="{FE9CB5B3-ED37-49A7-A36B-9100BAE8FFD7}"/>
    <cellStyle name="??" xfId="3" xr:uid="{EA79823E-70FE-4A5E-9A0E-EFDF9E64E5A1}"/>
    <cellStyle name="?? 1" xfId="4" xr:uid="{54367198-DF2E-4117-A12A-77B9E536B846}"/>
    <cellStyle name="?? 1 1" xfId="5" xr:uid="{5E6B0521-1BDB-4482-BB76-E840C928D966}"/>
    <cellStyle name="?? 2" xfId="6" xr:uid="{B25A271F-5520-401B-9B82-DF9A1B0FF582}"/>
    <cellStyle name="?? 2 1" xfId="7" xr:uid="{CEB9FA4F-95E7-4A4D-AE61-EAEC8C89A016}"/>
    <cellStyle name="?? 3" xfId="8" xr:uid="{4E7495DB-1DF6-4AB5-8663-80FBAB7B6B35}"/>
    <cellStyle name="?? 3 1" xfId="9" xr:uid="{073E5F24-9C51-483D-B8AE-3541B2F665E7}"/>
    <cellStyle name="?? 4" xfId="10" xr:uid="{324BEA14-91B8-4725-87DE-F4954C97953E}"/>
    <cellStyle name="?? 5" xfId="11" xr:uid="{AE44412F-DD2C-4E6C-9333-2216D6711C58}"/>
    <cellStyle name="?? 6" xfId="12" xr:uid="{41ABBAFE-82F7-4411-B385-DD435C8C32C5}"/>
    <cellStyle name="?? 7" xfId="13" xr:uid="{4A2438EB-971C-4D29-8C66-03D63F2E4FEC}"/>
    <cellStyle name="?? 7 2" xfId="14" xr:uid="{07B7DF5C-42A2-47FC-A559-345D1DE02430}"/>
    <cellStyle name="?? 8" xfId="15" xr:uid="{31079143-1EDA-4164-A3CB-A80F93B40F52}"/>
    <cellStyle name="????" xfId="16" xr:uid="{B35EE0A0-2031-412F-A5A3-27E6D52883DA}"/>
    <cellStyle name="???? 1" xfId="17" xr:uid="{BB162F7B-3014-4277-8BD8-20D0A291E062}"/>
    <cellStyle name="???? 2" xfId="18" xr:uid="{B95BDAA3-DF34-48ED-9C51-F7207C41389F}"/>
    <cellStyle name="?????" xfId="19" xr:uid="{BEADE4E2-BE33-4562-9D8F-765A829FC653}"/>
    <cellStyle name="??????" xfId="20" xr:uid="{E6B6BF49-42B0-4F7B-A624-6F0E3424A5F0}"/>
    <cellStyle name="??_LCSDCup_Information" xfId="21" xr:uid="{5D403B0E-5023-46CE-8BE2-55E434504732}"/>
    <cellStyle name="??_LCSDCup_Information 2" xfId="22" xr:uid="{AEF86BDC-9B64-4CD2-BF0C-8C744763FC72}"/>
    <cellStyle name="??_MEN_32_To8" xfId="23" xr:uid="{1272997E-5053-47E8-A8C8-727206A99F14}"/>
    <cellStyle name="??1" xfId="24" xr:uid="{3319394E-61FE-40BE-80BA-DCF86AA69D9D}"/>
    <cellStyle name="??2" xfId="25" xr:uid="{FBA53482-E89F-4C06-B548-08EDED48CEB5}"/>
    <cellStyle name="??2 2" xfId="26" xr:uid="{7BF5E437-68D7-4F9E-BA9F-1DE0071DD5C2}"/>
    <cellStyle name="??3" xfId="27" xr:uid="{DB722361-E2CE-432B-8E69-75E21F5CFE61}"/>
    <cellStyle name="??4" xfId="28" xr:uid="{AC8C098E-BEED-4AE8-9A94-155E7CDF03D1}"/>
    <cellStyle name="??5" xfId="29" xr:uid="{69A9CE24-46CF-4F6E-A361-4779DF24DB4B}"/>
    <cellStyle name="??6" xfId="30" xr:uid="{D9E9B6FA-BC38-467D-B811-6A968309A7C2}"/>
    <cellStyle name="??6 2" xfId="31" xr:uid="{97AB8138-56D8-4642-8B09-C17816F60365}"/>
    <cellStyle name="20% - ??1" xfId="32" xr:uid="{F14B2B6B-19B3-4CB1-8311-75A7DE3CC93D}"/>
    <cellStyle name="20% - ??2" xfId="33" xr:uid="{74C0B902-C236-4030-A734-FCDA0FBB0133}"/>
    <cellStyle name="20% - ??3" xfId="34" xr:uid="{FD83B2CE-012A-4DC5-9AE5-66459879509E}"/>
    <cellStyle name="20% - ??4" xfId="35" xr:uid="{13821181-6E3A-417F-8707-A0AAA443EB86}"/>
    <cellStyle name="20% - ??5" xfId="36" xr:uid="{9007C6A6-459F-4EF2-A1CE-255D4011DF5C}"/>
    <cellStyle name="20% - ??6" xfId="37" xr:uid="{A97023C0-2F41-4D08-96C9-C7DCFA76B51B}"/>
    <cellStyle name="20% - ??6 2" xfId="38" xr:uid="{A47D0C19-BA57-4AEB-BFE8-3F51DB2975DF}"/>
    <cellStyle name="40% - ??1" xfId="39" xr:uid="{33277E5A-9FFD-4D11-9BD0-FD4B12AACBD6}"/>
    <cellStyle name="40% - ??2" xfId="40" xr:uid="{0DD780A6-2986-4EDF-B695-1E40BB23277C}"/>
    <cellStyle name="40% - ??3" xfId="41" xr:uid="{E8E7DF8E-0D0B-4542-B8C8-480F02B74D00}"/>
    <cellStyle name="40% - ??4" xfId="42" xr:uid="{061EB72D-254A-4DE4-85D6-21F3BAC94092}"/>
    <cellStyle name="40% - ??5" xfId="43" xr:uid="{DA41E578-15FB-4DA3-BFD5-39D2B84C2A9A}"/>
    <cellStyle name="40% - ??6" xfId="44" xr:uid="{F003B821-583D-4BEB-9C8F-0369352CD8C7}"/>
    <cellStyle name="60% - ??1" xfId="45" xr:uid="{DD3352C1-38C7-4206-98A6-537E6D56055F}"/>
    <cellStyle name="60% - ??2" xfId="46" xr:uid="{BC2BA28D-7142-46DA-8A99-7D76A7D7B415}"/>
    <cellStyle name="60% - ??3" xfId="47" xr:uid="{20E6A14A-D658-4580-9802-7C450C2AAB86}"/>
    <cellStyle name="60% - ??4" xfId="48" xr:uid="{1100F449-AAD6-4547-ABBB-63ECC97C2E17}"/>
    <cellStyle name="60% - ??5" xfId="49" xr:uid="{735FFA25-6D05-4CD2-A97E-68A2F96E5DC8}"/>
    <cellStyle name="60% - ??6" xfId="50" xr:uid="{9924F089-3597-4DFA-8868-B6A698A84EF9}"/>
    <cellStyle name="60% - ??6 2" xfId="51" xr:uid="{60449BA3-F47A-4B52-847F-823F55ADCECA}"/>
    <cellStyle name="一般" xfId="0" builtinId="0"/>
    <cellStyle name="一般 2" xfId="52" xr:uid="{A7DF6999-4409-4ECA-8E68-B5091B9C7E19}"/>
    <cellStyle name="一般 3" xfId="53" xr:uid="{58852D4A-BE3B-4FB0-9964-55AC869B2D29}"/>
    <cellStyle name="一般 3 2" xfId="54" xr:uid="{AEAB1559-5234-4A94-959A-F8A2F739EC21}"/>
    <cellStyle name="一般 3 2 2" xfId="55" xr:uid="{1A24C983-3766-4AEF-B477-AF387BDE781A}"/>
    <cellStyle name="一般 3 3" xfId="56" xr:uid="{E59C89F8-EA87-4F22-B114-B46C205C1EF7}"/>
    <cellStyle name="一般 3 3 2" xfId="57" xr:uid="{922E8CB8-DF0B-4B86-8B9F-7A5C9EE72372}"/>
    <cellStyle name="一般 4" xfId="58" xr:uid="{D770B1A1-54AC-4851-BB0F-641DF345DFE9}"/>
    <cellStyle name="一般_LCSDCup_Information" xfId="59" xr:uid="{0C31B22B-6C11-499B-A758-51CFBBA91876}"/>
    <cellStyle name="一般_LCSDCup_Information 2" xfId="60" xr:uid="{B35EF832-EB58-4CDB-A946-4988353D53C0}"/>
    <cellStyle name="一般_LCSDCup_Information_2005LCSD INFORMATION" xfId="61" xr:uid="{F28C8950-174F-4885-8105-C5CD70DEFE80}"/>
    <cellStyle name="一般_MEN_32_To8" xfId="62" xr:uid="{BE68AF5E-DE0E-42A8-9E81-5AE4959C74C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972F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295C9-0013-4B58-9381-31F82BB6CD5B}">
  <sheetPr>
    <pageSetUpPr fitToPage="1"/>
  </sheetPr>
  <dimension ref="A1:B21"/>
  <sheetViews>
    <sheetView tabSelected="1" zoomScale="80" zoomScaleNormal="80" workbookViewId="0">
      <selection sqref="A1:B1"/>
    </sheetView>
  </sheetViews>
  <sheetFormatPr defaultColWidth="9" defaultRowHeight="15.75"/>
  <cols>
    <col min="1" max="1" width="10.875" style="1" customWidth="1"/>
    <col min="2" max="2" width="109.375" style="2" customWidth="1"/>
    <col min="3" max="16384" width="9" style="2"/>
  </cols>
  <sheetData>
    <row r="1" spans="1:2" ht="31.5" customHeight="1">
      <c r="A1" s="253" t="s">
        <v>277</v>
      </c>
      <c r="B1" s="253"/>
    </row>
    <row r="2" spans="1:2" ht="31.5">
      <c r="A2" s="252" t="s">
        <v>0</v>
      </c>
      <c r="B2" s="252"/>
    </row>
    <row r="4" spans="1:2">
      <c r="A4" s="93" t="s">
        <v>1</v>
      </c>
      <c r="B4" s="94" t="s">
        <v>2</v>
      </c>
    </row>
    <row r="5" spans="1:2">
      <c r="A5" s="93"/>
      <c r="B5" s="94" t="s">
        <v>3</v>
      </c>
    </row>
    <row r="6" spans="1:2">
      <c r="A6" s="93" t="s">
        <v>4</v>
      </c>
      <c r="B6" s="94" t="s">
        <v>5</v>
      </c>
    </row>
    <row r="7" spans="1:2">
      <c r="A7" s="93" t="s">
        <v>6</v>
      </c>
      <c r="B7" s="95" t="s">
        <v>178</v>
      </c>
    </row>
    <row r="8" spans="1:2">
      <c r="A8" s="96"/>
      <c r="B8" s="94" t="s">
        <v>403</v>
      </c>
    </row>
    <row r="9" spans="1:2">
      <c r="A9" s="96"/>
      <c r="B9" s="94" t="s">
        <v>7</v>
      </c>
    </row>
    <row r="10" spans="1:2">
      <c r="A10" s="96"/>
      <c r="B10" s="97" t="s">
        <v>179</v>
      </c>
    </row>
    <row r="11" spans="1:2">
      <c r="A11" s="96"/>
      <c r="B11" s="97" t="s">
        <v>180</v>
      </c>
    </row>
    <row r="12" spans="1:2">
      <c r="A12" s="96"/>
      <c r="B12" s="97" t="s">
        <v>181</v>
      </c>
    </row>
    <row r="13" spans="1:2">
      <c r="A13" s="96"/>
      <c r="B13" s="97" t="s">
        <v>182</v>
      </c>
    </row>
    <row r="14" spans="1:2">
      <c r="A14" s="96"/>
      <c r="B14" s="97" t="s">
        <v>180</v>
      </c>
    </row>
    <row r="15" spans="1:2">
      <c r="A15" s="96"/>
      <c r="B15" s="97" t="s">
        <v>181</v>
      </c>
    </row>
    <row r="16" spans="1:2">
      <c r="A16" s="96"/>
      <c r="B16" s="97" t="s">
        <v>183</v>
      </c>
    </row>
    <row r="17" spans="1:2">
      <c r="A17" s="96"/>
      <c r="B17" s="97" t="s">
        <v>184</v>
      </c>
    </row>
    <row r="18" spans="1:2">
      <c r="A18" s="96"/>
      <c r="B18" s="97" t="s">
        <v>185</v>
      </c>
    </row>
    <row r="19" spans="1:2">
      <c r="A19" s="96"/>
      <c r="B19" s="98" t="s">
        <v>8</v>
      </c>
    </row>
    <row r="20" spans="1:2">
      <c r="A20" s="96"/>
      <c r="B20" s="98"/>
    </row>
    <row r="21" spans="1:2">
      <c r="A21" s="93"/>
      <c r="B21" s="98" t="s">
        <v>9</v>
      </c>
    </row>
  </sheetData>
  <sheetProtection selectLockedCells="1" selectUnlockedCells="1"/>
  <mergeCells count="2">
    <mergeCell ref="A2:B2"/>
    <mergeCell ref="A1:B1"/>
  </mergeCells>
  <phoneticPr fontId="50" type="noConversion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92D27-D668-46BE-ABD9-561072CDD9F3}">
  <dimension ref="B1:AB32"/>
  <sheetViews>
    <sheetView zoomScale="80" zoomScaleNormal="80" workbookViewId="0"/>
  </sheetViews>
  <sheetFormatPr defaultColWidth="9" defaultRowHeight="15.75"/>
  <cols>
    <col min="1" max="1" width="8.625" style="108" customWidth="1"/>
    <col min="2" max="5" width="12.625" style="108" customWidth="1"/>
    <col min="6" max="6" width="4.625" style="108" customWidth="1"/>
    <col min="7" max="7" width="12.625" style="108" customWidth="1"/>
    <col min="8" max="8" width="24.625" style="108" customWidth="1"/>
    <col min="9" max="9" width="4.625" style="108" customWidth="1"/>
    <col min="10" max="10" width="24.625" style="108" customWidth="1"/>
    <col min="11" max="14" width="8.625" style="146" customWidth="1"/>
    <col min="15" max="15" width="20.875" style="102" customWidth="1"/>
    <col min="16" max="16" width="5.625" style="102" customWidth="1"/>
    <col min="17" max="17" width="8.625" style="102" customWidth="1"/>
    <col min="18" max="18" width="8.625" style="108" customWidth="1"/>
    <col min="19" max="19" width="18.625" style="108" customWidth="1"/>
    <col min="20" max="22" width="6.625" style="108" customWidth="1"/>
    <col min="23" max="24" width="8.625" style="108" customWidth="1"/>
    <col min="25" max="25" width="18.625" style="108" customWidth="1"/>
    <col min="26" max="28" width="6.625" style="108" customWidth="1"/>
    <col min="29" max="16384" width="9" style="108"/>
  </cols>
  <sheetData>
    <row r="1" spans="2:28" ht="16.5" customHeight="1">
      <c r="B1" s="30" t="s">
        <v>274</v>
      </c>
      <c r="C1" s="145"/>
      <c r="D1" s="145"/>
      <c r="E1" s="102"/>
      <c r="G1" s="146"/>
      <c r="H1" s="30"/>
    </row>
    <row r="2" spans="2:28" ht="16.5" customHeight="1">
      <c r="B2" s="30" t="s">
        <v>275</v>
      </c>
      <c r="C2" s="145"/>
      <c r="D2" s="145"/>
      <c r="E2" s="102"/>
      <c r="G2" s="146"/>
      <c r="H2" s="30"/>
    </row>
    <row r="3" spans="2:28" ht="16.5" customHeight="1">
      <c r="E3" s="146"/>
      <c r="F3" s="146"/>
      <c r="G3" s="147"/>
      <c r="H3" s="255" t="s">
        <v>172</v>
      </c>
      <c r="I3" s="255"/>
      <c r="J3" s="255"/>
      <c r="K3" s="148" t="s">
        <v>173</v>
      </c>
      <c r="L3" s="146" t="s">
        <v>174</v>
      </c>
      <c r="M3" s="146" t="s">
        <v>174</v>
      </c>
      <c r="N3" s="146" t="s">
        <v>173</v>
      </c>
      <c r="Q3" s="108"/>
    </row>
    <row r="4" spans="2:28" ht="16.5" customHeight="1">
      <c r="B4" s="35" t="s">
        <v>65</v>
      </c>
      <c r="C4" s="35" t="s">
        <v>66</v>
      </c>
      <c r="D4" s="36" t="s">
        <v>67</v>
      </c>
      <c r="E4" s="35"/>
      <c r="F4" s="35" t="s">
        <v>68</v>
      </c>
      <c r="G4" s="35"/>
      <c r="H4" s="35" t="s">
        <v>69</v>
      </c>
      <c r="I4" s="85"/>
      <c r="J4" s="35" t="s">
        <v>70</v>
      </c>
      <c r="K4" s="35"/>
      <c r="L4" s="35"/>
      <c r="M4" s="35"/>
      <c r="N4" s="35"/>
      <c r="Q4" s="102" t="s">
        <v>177</v>
      </c>
      <c r="R4" s="43" t="s">
        <v>74</v>
      </c>
      <c r="S4" s="102" t="s">
        <v>11</v>
      </c>
      <c r="T4" s="102" t="s">
        <v>75</v>
      </c>
      <c r="U4" s="102" t="s">
        <v>76</v>
      </c>
      <c r="V4" s="102" t="s">
        <v>17</v>
      </c>
      <c r="W4" s="108" t="s">
        <v>31</v>
      </c>
      <c r="X4" s="43" t="s">
        <v>74</v>
      </c>
      <c r="Y4" s="102" t="s">
        <v>11</v>
      </c>
      <c r="Z4" s="102" t="s">
        <v>75</v>
      </c>
      <c r="AA4" s="102" t="s">
        <v>76</v>
      </c>
      <c r="AB4" s="102" t="s">
        <v>17</v>
      </c>
    </row>
    <row r="5" spans="2:28" ht="16.5" customHeight="1">
      <c r="B5" s="35" t="s">
        <v>175</v>
      </c>
      <c r="C5" s="41" t="s">
        <v>176</v>
      </c>
      <c r="D5" s="40" t="s">
        <v>65</v>
      </c>
      <c r="E5" s="41"/>
      <c r="F5" s="41" t="s">
        <v>172</v>
      </c>
      <c r="G5" s="41"/>
      <c r="H5" s="35" t="s">
        <v>12</v>
      </c>
      <c r="I5" s="35"/>
      <c r="J5" s="35" t="s">
        <v>12</v>
      </c>
      <c r="K5" s="35"/>
      <c r="L5" s="35"/>
      <c r="M5" s="35"/>
      <c r="N5" s="35"/>
      <c r="R5" s="85">
        <v>1</v>
      </c>
      <c r="S5" s="86" t="str">
        <f>H6</f>
        <v>BvbJ-游冬潁</v>
      </c>
      <c r="T5" s="86">
        <v>2</v>
      </c>
      <c r="U5" s="86">
        <v>0</v>
      </c>
      <c r="V5" s="86">
        <f>T5*3+U5*0</f>
        <v>6</v>
      </c>
      <c r="X5" s="85">
        <v>1</v>
      </c>
      <c r="Y5" s="86" t="str">
        <f>H9</f>
        <v>龍蘇唐</v>
      </c>
      <c r="Z5" s="86">
        <v>2</v>
      </c>
      <c r="AA5" s="86">
        <v>0</v>
      </c>
      <c r="AB5" s="86">
        <f>Z5*3+AA5*0</f>
        <v>6</v>
      </c>
    </row>
    <row r="6" spans="2:28" ht="16.5" customHeight="1">
      <c r="B6" s="41">
        <v>1</v>
      </c>
      <c r="C6" s="42" t="s">
        <v>30</v>
      </c>
      <c r="D6" s="40">
        <v>1</v>
      </c>
      <c r="E6" s="41" t="s">
        <v>18</v>
      </c>
      <c r="F6" s="41" t="s">
        <v>73</v>
      </c>
      <c r="G6" s="41" t="s">
        <v>153</v>
      </c>
      <c r="H6" s="35" t="str">
        <f>VLOOKUP(E6,'WD(U14)'!$C$6:$K$18,3,FALSE)</f>
        <v>BvbJ-游冬潁</v>
      </c>
      <c r="I6" s="35" t="s">
        <v>73</v>
      </c>
      <c r="J6" s="35" t="str">
        <f>VLOOKUP(G6,'WD(U14)'!$C$6:$K$18,3,FALSE)</f>
        <v>FKMPS</v>
      </c>
      <c r="K6" s="35">
        <v>2</v>
      </c>
      <c r="L6" s="35">
        <v>30</v>
      </c>
      <c r="M6" s="35">
        <v>6</v>
      </c>
      <c r="N6" s="35">
        <v>0</v>
      </c>
      <c r="O6" s="102" t="s">
        <v>517</v>
      </c>
      <c r="R6" s="85">
        <v>2</v>
      </c>
      <c r="S6" s="86" t="str">
        <f>H7</f>
        <v>DGJS</v>
      </c>
      <c r="T6" s="86">
        <v>1</v>
      </c>
      <c r="U6" s="86">
        <v>1</v>
      </c>
      <c r="V6" s="86">
        <f>T6*3+U6*0</f>
        <v>3</v>
      </c>
      <c r="X6" s="85">
        <v>2</v>
      </c>
      <c r="Y6" s="86" t="str">
        <f>H10</f>
        <v>RBVA</v>
      </c>
      <c r="Z6" s="86">
        <v>1</v>
      </c>
      <c r="AA6" s="86">
        <v>1</v>
      </c>
      <c r="AB6" s="86">
        <f>Z6*3+AA6*0</f>
        <v>3</v>
      </c>
    </row>
    <row r="7" spans="2:28" ht="16.5" customHeight="1">
      <c r="B7" s="41">
        <v>2</v>
      </c>
      <c r="C7" s="42" t="s">
        <v>177</v>
      </c>
      <c r="D7" s="40">
        <v>2</v>
      </c>
      <c r="E7" s="41" t="s">
        <v>138</v>
      </c>
      <c r="F7" s="41" t="s">
        <v>73</v>
      </c>
      <c r="G7" s="41" t="s">
        <v>153</v>
      </c>
      <c r="H7" s="35" t="str">
        <f>VLOOKUP(E7,'WD(U14)'!$C$6:$K$18,3,FALSE)</f>
        <v>DGJS</v>
      </c>
      <c r="I7" s="35" t="s">
        <v>73</v>
      </c>
      <c r="J7" s="35" t="str">
        <f>VLOOKUP(G7,'WD(U14)'!$C$6:$K$18,3,FALSE)</f>
        <v>FKMPS</v>
      </c>
      <c r="K7" s="35">
        <v>2</v>
      </c>
      <c r="L7" s="35">
        <v>43</v>
      </c>
      <c r="M7" s="35">
        <v>36</v>
      </c>
      <c r="N7" s="35">
        <v>1</v>
      </c>
      <c r="O7" s="102" t="s">
        <v>515</v>
      </c>
      <c r="R7" s="85">
        <v>3</v>
      </c>
      <c r="S7" s="86" t="str">
        <f>J6</f>
        <v>FKMPS</v>
      </c>
      <c r="T7" s="86">
        <v>0</v>
      </c>
      <c r="U7" s="86">
        <v>2</v>
      </c>
      <c r="V7" s="86">
        <f>T7*3+U7*0</f>
        <v>0</v>
      </c>
      <c r="X7" s="85">
        <v>3</v>
      </c>
      <c r="Y7" s="86" t="str">
        <f>J9</f>
        <v>沙槌</v>
      </c>
      <c r="Z7" s="86">
        <v>0</v>
      </c>
      <c r="AA7" s="86">
        <v>2</v>
      </c>
      <c r="AB7" s="86">
        <f>Z7*3+AA7*0</f>
        <v>0</v>
      </c>
    </row>
    <row r="8" spans="2:28" ht="16.5" customHeight="1">
      <c r="B8" s="41">
        <v>3</v>
      </c>
      <c r="C8" s="42" t="s">
        <v>177</v>
      </c>
      <c r="D8" s="40">
        <v>3</v>
      </c>
      <c r="E8" s="41" t="s">
        <v>150</v>
      </c>
      <c r="F8" s="41" t="s">
        <v>73</v>
      </c>
      <c r="G8" s="41" t="s">
        <v>138</v>
      </c>
      <c r="H8" s="35" t="str">
        <f>VLOOKUP(E8,'WD(U14)'!$C$6:$K$18,3,FALSE)</f>
        <v>BvbJ-游冬潁</v>
      </c>
      <c r="I8" s="35" t="s">
        <v>73</v>
      </c>
      <c r="J8" s="35" t="str">
        <f>VLOOKUP(G8,'WD(U14)'!$C$6:$K$18,3,FALSE)</f>
        <v>DGJS</v>
      </c>
      <c r="K8" s="35">
        <v>2</v>
      </c>
      <c r="L8" s="35">
        <v>30</v>
      </c>
      <c r="M8" s="35">
        <v>12</v>
      </c>
      <c r="N8" s="35">
        <v>0</v>
      </c>
      <c r="O8" s="102" t="s">
        <v>513</v>
      </c>
    </row>
    <row r="9" spans="2:28" ht="16.5" customHeight="1">
      <c r="B9" s="41">
        <v>4</v>
      </c>
      <c r="C9" s="42" t="s">
        <v>155</v>
      </c>
      <c r="D9" s="40">
        <v>1</v>
      </c>
      <c r="E9" s="41" t="s">
        <v>19</v>
      </c>
      <c r="F9" s="41" t="s">
        <v>73</v>
      </c>
      <c r="G9" s="41" t="s">
        <v>27</v>
      </c>
      <c r="H9" s="35" t="str">
        <f>VLOOKUP(E9,'WD(U14)'!$C$6:$K$18,3,FALSE)</f>
        <v>龍蘇唐</v>
      </c>
      <c r="I9" s="35" t="s">
        <v>73</v>
      </c>
      <c r="J9" s="35" t="str">
        <f>VLOOKUP(G9,'WD(U14)'!$C$6:$K$18,3,FALSE)</f>
        <v>沙槌</v>
      </c>
      <c r="K9" s="35">
        <v>2</v>
      </c>
      <c r="L9" s="35">
        <v>30</v>
      </c>
      <c r="M9" s="35">
        <v>20</v>
      </c>
      <c r="N9" s="35">
        <v>0</v>
      </c>
      <c r="O9" s="102" t="s">
        <v>516</v>
      </c>
    </row>
    <row r="10" spans="2:28" ht="16.5" customHeight="1">
      <c r="B10" s="41">
        <v>5</v>
      </c>
      <c r="C10" s="42" t="s">
        <v>155</v>
      </c>
      <c r="D10" s="40">
        <v>2</v>
      </c>
      <c r="E10" s="41" t="s">
        <v>24</v>
      </c>
      <c r="F10" s="41" t="s">
        <v>73</v>
      </c>
      <c r="G10" s="41" t="s">
        <v>27</v>
      </c>
      <c r="H10" s="35" t="str">
        <f>VLOOKUP(E10,'WD(U14)'!$C$6:$K$18,3,FALSE)</f>
        <v>RBVA</v>
      </c>
      <c r="I10" s="35" t="s">
        <v>73</v>
      </c>
      <c r="J10" s="35" t="str">
        <f>VLOOKUP(G10,'WD(U14)'!$C$6:$K$18,3,FALSE)</f>
        <v>沙槌</v>
      </c>
      <c r="K10" s="35">
        <v>2</v>
      </c>
      <c r="L10" s="35">
        <v>30</v>
      </c>
      <c r="M10" s="35">
        <v>19</v>
      </c>
      <c r="N10" s="35">
        <v>0</v>
      </c>
      <c r="O10" s="102" t="s">
        <v>514</v>
      </c>
      <c r="R10" s="43"/>
      <c r="S10" s="102"/>
      <c r="T10" s="102"/>
      <c r="U10" s="102"/>
      <c r="V10" s="102"/>
      <c r="X10" s="43"/>
      <c r="Y10" s="102"/>
      <c r="Z10" s="102"/>
      <c r="AA10" s="102"/>
      <c r="AB10" s="102"/>
    </row>
    <row r="11" spans="2:28" ht="16.5" customHeight="1">
      <c r="B11" s="41">
        <v>6</v>
      </c>
      <c r="C11" s="42" t="s">
        <v>155</v>
      </c>
      <c r="D11" s="40">
        <v>3</v>
      </c>
      <c r="E11" s="41" t="s">
        <v>19</v>
      </c>
      <c r="F11" s="41" t="s">
        <v>73</v>
      </c>
      <c r="G11" s="41" t="s">
        <v>24</v>
      </c>
      <c r="H11" s="35" t="str">
        <f>VLOOKUP(E11,'WD(U14)'!$C$6:$K$18,3,FALSE)</f>
        <v>龍蘇唐</v>
      </c>
      <c r="I11" s="35" t="s">
        <v>73</v>
      </c>
      <c r="J11" s="35" t="str">
        <f>VLOOKUP(G11,'WD(U14)'!$C$6:$K$18,3,FALSE)</f>
        <v>RBVA</v>
      </c>
      <c r="K11" s="35">
        <v>2</v>
      </c>
      <c r="L11" s="35">
        <v>31</v>
      </c>
      <c r="M11" s="35">
        <v>26</v>
      </c>
      <c r="N11" s="35">
        <v>0</v>
      </c>
      <c r="O11" s="102" t="s">
        <v>512</v>
      </c>
      <c r="Q11" s="108"/>
      <c r="S11" s="102"/>
      <c r="T11" s="102"/>
      <c r="U11" s="102"/>
      <c r="V11" s="102"/>
      <c r="Y11" s="102"/>
      <c r="Z11" s="102"/>
      <c r="AA11" s="102"/>
      <c r="AB11" s="102"/>
    </row>
    <row r="12" spans="2:28" ht="16.5" customHeight="1">
      <c r="Q12" s="108"/>
      <c r="S12" s="102"/>
      <c r="T12" s="102"/>
      <c r="U12" s="102"/>
      <c r="V12" s="102"/>
      <c r="Y12" s="102"/>
      <c r="Z12" s="102"/>
      <c r="AA12" s="102"/>
      <c r="AB12" s="102"/>
    </row>
    <row r="13" spans="2:28">
      <c r="Q13" s="108"/>
      <c r="S13" s="102"/>
      <c r="T13" s="102"/>
      <c r="U13" s="102"/>
      <c r="V13" s="102"/>
      <c r="Z13" s="102"/>
      <c r="AA13" s="102"/>
      <c r="AB13" s="102"/>
    </row>
    <row r="14" spans="2:28">
      <c r="Q14" s="108"/>
    </row>
    <row r="15" spans="2:28">
      <c r="Q15" s="108"/>
    </row>
    <row r="16" spans="2:28">
      <c r="Q16" s="108"/>
    </row>
    <row r="17" spans="17:17">
      <c r="Q17" s="108"/>
    </row>
    <row r="18" spans="17:17">
      <c r="Q18" s="108"/>
    </row>
    <row r="19" spans="17:17">
      <c r="Q19" s="108"/>
    </row>
    <row r="20" spans="17:17">
      <c r="Q20" s="108"/>
    </row>
    <row r="21" spans="17:17">
      <c r="Q21" s="108"/>
    </row>
    <row r="22" spans="17:17">
      <c r="Q22" s="108"/>
    </row>
    <row r="23" spans="17:17">
      <c r="Q23" s="108"/>
    </row>
    <row r="24" spans="17:17">
      <c r="Q24" s="108"/>
    </row>
    <row r="25" spans="17:17">
      <c r="Q25" s="108"/>
    </row>
    <row r="26" spans="17:17">
      <c r="Q26" s="108"/>
    </row>
    <row r="27" spans="17:17">
      <c r="Q27" s="108"/>
    </row>
    <row r="28" spans="17:17">
      <c r="Q28" s="108"/>
    </row>
    <row r="29" spans="17:17">
      <c r="Q29" s="108"/>
    </row>
    <row r="30" spans="17:17">
      <c r="Q30" s="108"/>
    </row>
    <row r="31" spans="17:17">
      <c r="Q31" s="108"/>
    </row>
    <row r="32" spans="17:17">
      <c r="Q32" s="108"/>
    </row>
  </sheetData>
  <sheetProtection selectLockedCells="1" selectUnlockedCells="1"/>
  <mergeCells count="1">
    <mergeCell ref="H3:J3"/>
  </mergeCells>
  <phoneticPr fontId="50" type="noConversion"/>
  <printOptions horizontalCentered="1" verticalCentered="1"/>
  <pageMargins left="0.74791666666666667" right="0.74791666666666667" top="0.51180555555555551" bottom="0.55138888888888893" header="0.51180555555555551" footer="0.51180555555555551"/>
  <pageSetup paperSize="9" scale="75" firstPageNumber="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57CD7-B810-48C9-8A77-9B85AFFAF298}">
  <dimension ref="A1:T81"/>
  <sheetViews>
    <sheetView topLeftCell="A64" zoomScale="80" zoomScaleNormal="80" zoomScaleSheetLayoutView="80" workbookViewId="0">
      <selection activeCell="J66" sqref="J66:M66"/>
    </sheetView>
  </sheetViews>
  <sheetFormatPr defaultColWidth="9" defaultRowHeight="15.75"/>
  <cols>
    <col min="1" max="1" width="9" style="45"/>
    <col min="2" max="2" width="13.875" style="45" customWidth="1"/>
    <col min="3" max="5" width="10.625" style="45" customWidth="1"/>
    <col min="6" max="7" width="8.625" style="45" customWidth="1"/>
    <col min="8" max="8" width="10.625" style="45" customWidth="1"/>
    <col min="9" max="9" width="12.5" style="45" customWidth="1"/>
    <col min="10" max="12" width="10.625" style="45" customWidth="1"/>
    <col min="13" max="14" width="8.625" style="45" customWidth="1"/>
    <col min="15" max="15" width="5.625" style="45" customWidth="1"/>
    <col min="16" max="17" width="9" style="3" customWidth="1"/>
    <col min="18" max="16384" width="9" style="45"/>
  </cols>
  <sheetData>
    <row r="1" spans="1:18" ht="15" customHeight="1">
      <c r="B1" s="46"/>
      <c r="C1" s="47"/>
      <c r="D1" s="256" t="s">
        <v>278</v>
      </c>
      <c r="E1" s="257"/>
      <c r="F1" s="257"/>
      <c r="G1" s="257"/>
      <c r="H1" s="257"/>
      <c r="I1" s="257"/>
      <c r="J1" s="257"/>
      <c r="K1" s="257"/>
    </row>
    <row r="2" spans="1:18" ht="15" customHeight="1">
      <c r="C2" s="47"/>
      <c r="D2" s="257" t="s">
        <v>279</v>
      </c>
      <c r="E2" s="257"/>
      <c r="F2" s="257"/>
      <c r="G2" s="257"/>
      <c r="H2" s="257"/>
      <c r="I2" s="257"/>
      <c r="J2" s="257"/>
      <c r="K2" s="257"/>
    </row>
    <row r="3" spans="1:18" ht="15" customHeight="1">
      <c r="C3" s="47"/>
      <c r="D3" s="47"/>
      <c r="E3" s="47"/>
      <c r="F3" s="48"/>
      <c r="G3" s="48"/>
      <c r="H3" s="48"/>
      <c r="I3" s="48"/>
    </row>
    <row r="4" spans="1:18" ht="15" customHeight="1">
      <c r="C4" s="47"/>
      <c r="D4" s="49"/>
      <c r="E4" s="49"/>
      <c r="F4" s="50"/>
      <c r="G4" s="51"/>
      <c r="H4" s="49" t="s">
        <v>84</v>
      </c>
      <c r="I4" s="51"/>
      <c r="J4" s="50"/>
      <c r="K4" s="52"/>
    </row>
    <row r="5" spans="1:18" ht="15" customHeight="1">
      <c r="D5" s="52"/>
      <c r="E5" s="53"/>
      <c r="F5" s="50"/>
      <c r="G5" s="50"/>
      <c r="H5" s="49" t="s">
        <v>268</v>
      </c>
      <c r="I5" s="50"/>
      <c r="J5" s="50"/>
      <c r="K5" s="52"/>
    </row>
    <row r="6" spans="1:18" ht="15" customHeight="1">
      <c r="B6" s="54"/>
      <c r="C6" s="54"/>
      <c r="D6" s="54"/>
      <c r="E6" s="54"/>
      <c r="F6" s="54"/>
      <c r="G6" s="54"/>
      <c r="H6" s="54"/>
      <c r="I6" s="54"/>
    </row>
    <row r="7" spans="1:18" ht="15" customHeight="1" thickBot="1">
      <c r="B7" s="54"/>
      <c r="C7" s="55"/>
      <c r="D7" s="56"/>
      <c r="E7" s="56"/>
      <c r="F7" s="56"/>
      <c r="G7" s="54"/>
      <c r="H7" s="54"/>
      <c r="I7" s="54"/>
    </row>
    <row r="8" spans="1:18" ht="15" customHeight="1" thickTop="1">
      <c r="B8" s="54"/>
      <c r="C8" s="57" t="s">
        <v>85</v>
      </c>
      <c r="D8" s="58" t="s">
        <v>86</v>
      </c>
      <c r="E8" s="58" t="s">
        <v>269</v>
      </c>
      <c r="F8" s="58" t="s">
        <v>270</v>
      </c>
      <c r="G8" s="59"/>
      <c r="H8" s="54"/>
      <c r="I8" s="54"/>
    </row>
    <row r="9" spans="1:18" ht="15" customHeight="1">
      <c r="B9" s="54"/>
      <c r="C9" s="57"/>
      <c r="D9" s="60" t="s">
        <v>87</v>
      </c>
      <c r="E9" s="60" t="s">
        <v>88</v>
      </c>
      <c r="F9" s="60" t="s">
        <v>271</v>
      </c>
      <c r="G9" s="61"/>
      <c r="H9" s="54"/>
      <c r="I9" s="54"/>
    </row>
    <row r="10" spans="1:18" ht="15" customHeight="1">
      <c r="B10" s="54"/>
      <c r="C10" s="57"/>
      <c r="D10" s="60" t="s">
        <v>89</v>
      </c>
      <c r="E10" s="60" t="s">
        <v>90</v>
      </c>
      <c r="F10" s="60" t="s">
        <v>272</v>
      </c>
      <c r="G10" s="61"/>
      <c r="H10" s="54"/>
      <c r="I10" s="54"/>
    </row>
    <row r="11" spans="1:18" ht="15" customHeight="1">
      <c r="B11" s="62"/>
      <c r="C11" s="57"/>
      <c r="D11" s="60" t="s">
        <v>91</v>
      </c>
      <c r="E11" s="60" t="s">
        <v>65</v>
      </c>
      <c r="F11" s="60" t="s">
        <v>273</v>
      </c>
      <c r="G11" s="61"/>
      <c r="H11" s="54"/>
      <c r="I11" s="54"/>
    </row>
    <row r="12" spans="1:18" ht="15" customHeight="1" thickBot="1">
      <c r="B12" s="54"/>
      <c r="C12" s="63"/>
      <c r="D12" s="64"/>
      <c r="E12" s="55"/>
      <c r="F12" s="55"/>
      <c r="G12" s="65"/>
      <c r="H12" s="54"/>
      <c r="I12" s="54"/>
    </row>
    <row r="13" spans="1:18" ht="15" customHeight="1" thickTop="1">
      <c r="B13" s="54"/>
      <c r="C13" s="54"/>
      <c r="D13" s="54"/>
      <c r="E13" s="54"/>
      <c r="F13" s="54"/>
      <c r="G13" s="54"/>
      <c r="H13" s="54"/>
      <c r="I13" s="54"/>
    </row>
    <row r="14" spans="1:18" ht="15" customHeight="1">
      <c r="A14" s="66"/>
      <c r="B14" s="54"/>
      <c r="C14" s="54"/>
      <c r="D14" s="54"/>
      <c r="E14" s="54"/>
      <c r="F14" s="54"/>
      <c r="G14" s="54"/>
      <c r="H14" s="54"/>
      <c r="I14" s="54"/>
    </row>
    <row r="15" spans="1:18" ht="15" customHeight="1">
      <c r="A15" s="66"/>
      <c r="B15" s="184"/>
      <c r="C15" s="257" t="s">
        <v>394</v>
      </c>
      <c r="D15" s="257"/>
      <c r="E15" s="257"/>
      <c r="F15" s="257"/>
      <c r="G15" s="188"/>
      <c r="H15" s="68"/>
      <c r="I15" s="184"/>
      <c r="J15" s="257" t="s">
        <v>411</v>
      </c>
      <c r="K15" s="257"/>
      <c r="L15" s="257"/>
      <c r="M15" s="257"/>
      <c r="N15" s="188"/>
    </row>
    <row r="16" spans="1:18" ht="15" customHeight="1">
      <c r="A16" s="66"/>
      <c r="B16" s="242" t="s">
        <v>92</v>
      </c>
      <c r="C16" s="242" t="s">
        <v>93</v>
      </c>
      <c r="D16" s="258" t="s">
        <v>412</v>
      </c>
      <c r="E16" s="259"/>
      <c r="F16" s="259"/>
      <c r="G16" s="260"/>
      <c r="H16" s="68"/>
      <c r="I16" s="242" t="s">
        <v>92</v>
      </c>
      <c r="J16" s="242" t="s">
        <v>93</v>
      </c>
      <c r="K16" s="261" t="s">
        <v>412</v>
      </c>
      <c r="L16" s="261"/>
      <c r="M16" s="261"/>
      <c r="N16" s="261"/>
      <c r="P16" s="45"/>
      <c r="Q16" s="45"/>
      <c r="R16" s="3"/>
    </row>
    <row r="17" spans="1:20" ht="15" customHeight="1">
      <c r="A17" s="66"/>
      <c r="B17" s="242" t="s">
        <v>413</v>
      </c>
      <c r="C17" s="242" t="s">
        <v>414</v>
      </c>
      <c r="D17" s="242" t="s">
        <v>30</v>
      </c>
      <c r="E17" s="242" t="s">
        <v>31</v>
      </c>
      <c r="F17" s="242"/>
      <c r="G17" s="242"/>
      <c r="H17" s="68"/>
      <c r="I17" s="242" t="s">
        <v>413</v>
      </c>
      <c r="J17" s="242" t="s">
        <v>414</v>
      </c>
      <c r="K17" s="242" t="s">
        <v>30</v>
      </c>
      <c r="L17" s="242" t="s">
        <v>31</v>
      </c>
      <c r="M17" s="242"/>
      <c r="N17" s="242"/>
      <c r="P17" s="45"/>
      <c r="Q17" s="45"/>
      <c r="R17" s="3"/>
    </row>
    <row r="18" spans="1:20" ht="15" customHeight="1">
      <c r="A18" s="66"/>
      <c r="B18" s="227">
        <v>0.375</v>
      </c>
      <c r="C18" s="242">
        <v>1</v>
      </c>
      <c r="D18" s="242" t="s">
        <v>249</v>
      </c>
      <c r="E18" s="242" t="s">
        <v>251</v>
      </c>
      <c r="F18" s="228"/>
      <c r="G18" s="228"/>
      <c r="H18" s="68"/>
      <c r="I18" s="227">
        <v>0.375</v>
      </c>
      <c r="J18" s="242">
        <v>1</v>
      </c>
      <c r="K18" s="242" t="s">
        <v>259</v>
      </c>
      <c r="L18" s="242" t="s">
        <v>260</v>
      </c>
      <c r="M18" s="231"/>
      <c r="N18" s="228"/>
      <c r="P18" s="45"/>
      <c r="Q18" s="45"/>
      <c r="R18" s="3"/>
    </row>
    <row r="19" spans="1:20" ht="15" customHeight="1">
      <c r="A19" s="66"/>
      <c r="B19" s="227">
        <v>0.3888888888888889</v>
      </c>
      <c r="C19" s="242">
        <v>2</v>
      </c>
      <c r="D19" s="242" t="s">
        <v>247</v>
      </c>
      <c r="E19" s="242" t="s">
        <v>263</v>
      </c>
      <c r="F19" s="228"/>
      <c r="G19" s="228"/>
      <c r="H19" s="68"/>
      <c r="I19" s="227">
        <v>0.3888888888888889</v>
      </c>
      <c r="J19" s="242">
        <v>2</v>
      </c>
      <c r="K19" s="242" t="s">
        <v>262</v>
      </c>
      <c r="L19" s="242" t="s">
        <v>101</v>
      </c>
      <c r="M19" s="231"/>
      <c r="N19" s="228"/>
      <c r="R19" s="3"/>
    </row>
    <row r="20" spans="1:20" ht="15" customHeight="1">
      <c r="A20" s="66"/>
      <c r="B20" s="227">
        <v>0.40277777777777801</v>
      </c>
      <c r="C20" s="242">
        <v>3</v>
      </c>
      <c r="D20" s="242" t="s">
        <v>244</v>
      </c>
      <c r="E20" s="242" t="s">
        <v>264</v>
      </c>
      <c r="F20" s="242"/>
      <c r="G20" s="242"/>
      <c r="H20" s="68"/>
      <c r="I20" s="227">
        <v>0.40277777777777801</v>
      </c>
      <c r="J20" s="242">
        <v>3</v>
      </c>
      <c r="K20" s="242" t="s">
        <v>261</v>
      </c>
      <c r="L20" s="242" t="s">
        <v>96</v>
      </c>
      <c r="M20" s="231"/>
      <c r="N20" s="228"/>
      <c r="R20" s="3"/>
      <c r="S20" s="3"/>
    </row>
    <row r="21" spans="1:20" ht="15" customHeight="1">
      <c r="A21" s="66"/>
      <c r="B21" s="227">
        <v>0.41666666666666702</v>
      </c>
      <c r="C21" s="242">
        <v>4</v>
      </c>
      <c r="D21" s="242" t="s">
        <v>419</v>
      </c>
      <c r="E21" s="242" t="s">
        <v>94</v>
      </c>
      <c r="F21" s="242"/>
      <c r="G21" s="242"/>
      <c r="H21" s="68"/>
      <c r="I21" s="227">
        <v>0.41666666666666702</v>
      </c>
      <c r="J21" s="242">
        <v>4</v>
      </c>
      <c r="K21" s="242" t="s">
        <v>113</v>
      </c>
      <c r="L21" s="242" t="s">
        <v>115</v>
      </c>
      <c r="M21" s="231"/>
      <c r="N21" s="228"/>
      <c r="R21" s="3"/>
      <c r="S21" s="3"/>
    </row>
    <row r="22" spans="1:20" ht="15" customHeight="1">
      <c r="A22" s="66"/>
      <c r="B22" s="227">
        <v>0.43055555555555558</v>
      </c>
      <c r="C22" s="242">
        <v>5</v>
      </c>
      <c r="D22" s="242" t="s">
        <v>421</v>
      </c>
      <c r="E22" s="242" t="s">
        <v>98</v>
      </c>
      <c r="F22" s="242"/>
      <c r="G22" s="242"/>
      <c r="H22" s="68"/>
      <c r="I22" s="227">
        <v>0.43055555555555558</v>
      </c>
      <c r="J22" s="242">
        <v>5</v>
      </c>
      <c r="K22" s="242" t="s">
        <v>97</v>
      </c>
      <c r="L22" s="242" t="s">
        <v>100</v>
      </c>
      <c r="M22" s="228"/>
      <c r="N22" s="228"/>
      <c r="R22" s="3"/>
    </row>
    <row r="23" spans="1:20" ht="15" customHeight="1">
      <c r="A23" s="66"/>
      <c r="B23" s="227">
        <v>0.44444444444444442</v>
      </c>
      <c r="C23" s="242">
        <v>6</v>
      </c>
      <c r="D23" s="242" t="s">
        <v>245</v>
      </c>
      <c r="E23" s="242" t="s">
        <v>415</v>
      </c>
      <c r="F23" s="242"/>
      <c r="G23" s="242"/>
      <c r="H23" s="68"/>
      <c r="I23" s="227">
        <v>0.44444444444444442</v>
      </c>
      <c r="J23" s="242">
        <v>6</v>
      </c>
      <c r="K23" s="242" t="s">
        <v>122</v>
      </c>
      <c r="L23" s="242" t="s">
        <v>121</v>
      </c>
      <c r="M23" s="228"/>
      <c r="N23" s="228"/>
      <c r="R23" s="3"/>
    </row>
    <row r="24" spans="1:20" ht="15" customHeight="1">
      <c r="A24" s="66"/>
      <c r="B24" s="261" t="s">
        <v>103</v>
      </c>
      <c r="C24" s="261"/>
      <c r="D24" s="261"/>
      <c r="E24" s="261"/>
      <c r="F24" s="261"/>
      <c r="G24" s="261"/>
      <c r="H24" s="68"/>
      <c r="I24" s="261" t="s">
        <v>103</v>
      </c>
      <c r="J24" s="261"/>
      <c r="K24" s="261"/>
      <c r="L24" s="261"/>
      <c r="M24" s="261"/>
      <c r="N24" s="261"/>
      <c r="R24" s="3"/>
    </row>
    <row r="25" spans="1:20" ht="15" customHeight="1">
      <c r="A25" s="66"/>
      <c r="B25" s="227">
        <v>0.5625</v>
      </c>
      <c r="C25" s="242">
        <v>7</v>
      </c>
      <c r="D25" s="242" t="s">
        <v>422</v>
      </c>
      <c r="E25" s="242" t="s">
        <v>416</v>
      </c>
      <c r="F25" s="228"/>
      <c r="G25" s="228"/>
      <c r="H25" s="68"/>
      <c r="I25" s="227">
        <v>0.5625</v>
      </c>
      <c r="J25" s="242">
        <v>7</v>
      </c>
      <c r="K25" s="242" t="s">
        <v>104</v>
      </c>
      <c r="L25" s="242" t="s">
        <v>105</v>
      </c>
      <c r="M25" s="228"/>
      <c r="N25" s="228"/>
      <c r="R25" s="3"/>
    </row>
    <row r="26" spans="1:20" ht="15" customHeight="1">
      <c r="A26" s="66"/>
      <c r="B26" s="227">
        <v>0.57638888888888884</v>
      </c>
      <c r="C26" s="242">
        <v>8</v>
      </c>
      <c r="D26" s="242" t="s">
        <v>423</v>
      </c>
      <c r="E26" s="242" t="s">
        <v>107</v>
      </c>
      <c r="F26" s="228"/>
      <c r="G26" s="228"/>
      <c r="H26" s="68"/>
      <c r="I26" s="227">
        <v>0.57638888888888884</v>
      </c>
      <c r="J26" s="242">
        <v>8</v>
      </c>
      <c r="K26" s="242" t="s">
        <v>110</v>
      </c>
      <c r="L26" s="242" t="s">
        <v>420</v>
      </c>
      <c r="M26" s="228"/>
      <c r="N26" s="228"/>
      <c r="R26" s="3"/>
      <c r="S26" s="3"/>
      <c r="T26" s="3"/>
    </row>
    <row r="27" spans="1:20" ht="15" customHeight="1">
      <c r="A27" s="66"/>
      <c r="B27" s="227">
        <v>0.59027777777777779</v>
      </c>
      <c r="C27" s="242">
        <v>9</v>
      </c>
      <c r="D27" s="242" t="s">
        <v>248</v>
      </c>
      <c r="E27" s="242" t="s">
        <v>108</v>
      </c>
      <c r="F27" s="228"/>
      <c r="G27" s="228"/>
      <c r="H27" s="68"/>
      <c r="I27" s="227"/>
      <c r="J27" s="242"/>
      <c r="K27" s="242"/>
      <c r="L27" s="242"/>
      <c r="M27" s="228"/>
      <c r="N27" s="228"/>
      <c r="R27" s="3"/>
      <c r="S27" s="3"/>
      <c r="T27" s="3"/>
    </row>
    <row r="28" spans="1:20" ht="15" customHeight="1">
      <c r="A28" s="66"/>
      <c r="B28" s="227">
        <v>0.60416666666666663</v>
      </c>
      <c r="C28" s="242">
        <v>10</v>
      </c>
      <c r="D28" s="242" t="s">
        <v>424</v>
      </c>
      <c r="E28" s="242" t="s">
        <v>417</v>
      </c>
      <c r="F28" s="242"/>
      <c r="G28" s="242"/>
      <c r="H28" s="68"/>
      <c r="I28" s="227"/>
      <c r="J28" s="242"/>
      <c r="K28" s="242"/>
      <c r="L28" s="242"/>
      <c r="M28" s="242"/>
      <c r="N28" s="242"/>
      <c r="R28" s="3"/>
      <c r="S28" s="3"/>
      <c r="T28" s="3"/>
    </row>
    <row r="29" spans="1:20" ht="15" customHeight="1">
      <c r="A29" s="66"/>
      <c r="B29" s="229">
        <v>0.61805555555555558</v>
      </c>
      <c r="C29" s="230">
        <v>11</v>
      </c>
      <c r="D29" s="230" t="s">
        <v>425</v>
      </c>
      <c r="E29" s="230" t="s">
        <v>418</v>
      </c>
      <c r="F29" s="230"/>
      <c r="G29" s="230"/>
      <c r="H29" s="68"/>
      <c r="I29" s="227"/>
      <c r="J29" s="242"/>
      <c r="K29" s="242"/>
      <c r="L29" s="242"/>
      <c r="M29" s="242"/>
      <c r="N29" s="242"/>
      <c r="R29" s="3"/>
      <c r="S29" s="3"/>
      <c r="T29" s="3"/>
    </row>
    <row r="30" spans="1:20" ht="15" customHeight="1">
      <c r="A30" s="66"/>
      <c r="B30" s="223"/>
      <c r="C30" s="224"/>
      <c r="D30" s="224"/>
      <c r="E30" s="224"/>
      <c r="F30" s="224"/>
      <c r="G30" s="224"/>
      <c r="H30" s="68"/>
      <c r="I30" s="71"/>
      <c r="J30" s="67"/>
      <c r="K30" s="3"/>
      <c r="L30" s="3"/>
      <c r="M30" s="67"/>
      <c r="N30" s="67"/>
      <c r="R30" s="3"/>
      <c r="S30" s="3"/>
      <c r="T30" s="3"/>
    </row>
    <row r="31" spans="1:20" ht="15" customHeight="1">
      <c r="A31" s="66"/>
      <c r="B31" s="250"/>
      <c r="C31" s="188"/>
      <c r="D31" s="188"/>
      <c r="E31" s="188"/>
      <c r="F31" s="188"/>
      <c r="G31" s="188"/>
      <c r="H31" s="68"/>
      <c r="I31" s="71"/>
      <c r="J31" s="67"/>
      <c r="K31" s="3"/>
      <c r="L31" s="3"/>
      <c r="M31" s="67"/>
      <c r="N31" s="67"/>
      <c r="P31" s="45"/>
      <c r="R31" s="3"/>
      <c r="T31" s="3"/>
    </row>
    <row r="32" spans="1:20" ht="15" customHeight="1">
      <c r="A32" s="66"/>
      <c r="B32" s="54"/>
      <c r="C32" s="54"/>
      <c r="D32" s="54"/>
      <c r="E32" s="54"/>
      <c r="F32" s="54"/>
      <c r="G32" s="54"/>
      <c r="H32" s="54"/>
      <c r="I32" s="54"/>
      <c r="P32" s="45"/>
      <c r="R32" s="3"/>
      <c r="T32" s="3"/>
    </row>
    <row r="33" spans="1:20" ht="15" customHeight="1">
      <c r="A33" s="66"/>
      <c r="B33" s="184"/>
      <c r="C33" s="257" t="s">
        <v>426</v>
      </c>
      <c r="D33" s="257"/>
      <c r="E33" s="257"/>
      <c r="F33" s="257"/>
      <c r="G33" s="188"/>
      <c r="H33" s="68"/>
      <c r="I33" s="188"/>
      <c r="J33" s="262" t="s">
        <v>427</v>
      </c>
      <c r="K33" s="262"/>
      <c r="L33" s="262"/>
      <c r="M33" s="262"/>
      <c r="N33" s="184"/>
      <c r="R33" s="3"/>
      <c r="S33" s="3"/>
      <c r="T33" s="3"/>
    </row>
    <row r="34" spans="1:20" ht="15" customHeight="1">
      <c r="A34" s="66"/>
      <c r="B34" s="242" t="s">
        <v>92</v>
      </c>
      <c r="C34" s="242" t="s">
        <v>93</v>
      </c>
      <c r="D34" s="261" t="s">
        <v>412</v>
      </c>
      <c r="E34" s="261"/>
      <c r="F34" s="261"/>
      <c r="G34" s="261"/>
      <c r="H34" s="68"/>
      <c r="I34" s="242" t="s">
        <v>92</v>
      </c>
      <c r="J34" s="242" t="s">
        <v>93</v>
      </c>
      <c r="K34" s="258" t="s">
        <v>412</v>
      </c>
      <c r="L34" s="259"/>
      <c r="M34" s="259"/>
      <c r="N34" s="260"/>
      <c r="R34" s="3"/>
      <c r="S34" s="3"/>
      <c r="T34" s="3"/>
    </row>
    <row r="35" spans="1:20" ht="15" customHeight="1">
      <c r="A35" s="66"/>
      <c r="B35" s="242" t="s">
        <v>413</v>
      </c>
      <c r="C35" s="242" t="s">
        <v>414</v>
      </c>
      <c r="D35" s="242" t="s">
        <v>30</v>
      </c>
      <c r="E35" s="242" t="s">
        <v>31</v>
      </c>
      <c r="F35" s="242"/>
      <c r="G35" s="242"/>
      <c r="H35" s="68"/>
      <c r="I35" s="242" t="s">
        <v>413</v>
      </c>
      <c r="J35" s="242" t="s">
        <v>414</v>
      </c>
      <c r="K35" s="242" t="s">
        <v>30</v>
      </c>
      <c r="L35" s="242" t="s">
        <v>31</v>
      </c>
      <c r="M35" s="242"/>
      <c r="N35" s="242"/>
      <c r="R35" s="3"/>
      <c r="S35" s="3"/>
      <c r="T35" s="3"/>
    </row>
    <row r="36" spans="1:20" ht="15" customHeight="1">
      <c r="A36" s="66"/>
      <c r="B36" s="227">
        <v>0.375</v>
      </c>
      <c r="C36" s="242">
        <v>1</v>
      </c>
      <c r="D36" s="242" t="s">
        <v>246</v>
      </c>
      <c r="E36" s="242" t="s">
        <v>428</v>
      </c>
      <c r="F36" s="231"/>
      <c r="G36" s="228"/>
      <c r="H36" s="68"/>
      <c r="I36" s="227">
        <v>0.375</v>
      </c>
      <c r="J36" s="242">
        <v>1</v>
      </c>
      <c r="K36" s="242" t="s">
        <v>250</v>
      </c>
      <c r="L36" s="242" t="s">
        <v>253</v>
      </c>
      <c r="M36" s="231"/>
      <c r="N36" s="228"/>
      <c r="R36" s="3"/>
      <c r="S36" s="3"/>
      <c r="T36" s="3"/>
    </row>
    <row r="37" spans="1:20" ht="15" customHeight="1">
      <c r="A37" s="66"/>
      <c r="B37" s="227">
        <v>0.3888888888888889</v>
      </c>
      <c r="C37" s="242">
        <v>2</v>
      </c>
      <c r="D37" s="242" t="s">
        <v>252</v>
      </c>
      <c r="E37" s="242" t="s">
        <v>99</v>
      </c>
      <c r="F37" s="231"/>
      <c r="G37" s="228"/>
      <c r="H37" s="68"/>
      <c r="I37" s="227">
        <v>0.3888888888888889</v>
      </c>
      <c r="J37" s="242">
        <v>2</v>
      </c>
      <c r="K37" s="242" t="s">
        <v>95</v>
      </c>
      <c r="L37" s="242" t="s">
        <v>254</v>
      </c>
      <c r="M37" s="231"/>
      <c r="N37" s="228"/>
      <c r="P37" s="45"/>
      <c r="Q37" s="45"/>
      <c r="R37" s="3"/>
    </row>
    <row r="38" spans="1:20" ht="15" customHeight="1">
      <c r="A38" s="66"/>
      <c r="B38" s="227">
        <v>0.40277777777777801</v>
      </c>
      <c r="C38" s="242">
        <v>3</v>
      </c>
      <c r="D38" s="242" t="s">
        <v>429</v>
      </c>
      <c r="E38" s="242" t="s">
        <v>102</v>
      </c>
      <c r="F38" s="231"/>
      <c r="G38" s="228"/>
      <c r="H38" s="68"/>
      <c r="I38" s="227">
        <v>0.40277777777777801</v>
      </c>
      <c r="J38" s="242">
        <v>3</v>
      </c>
      <c r="K38" s="242" t="s">
        <v>430</v>
      </c>
      <c r="L38" s="242" t="s">
        <v>255</v>
      </c>
      <c r="M38" s="231"/>
      <c r="N38" s="228"/>
      <c r="P38" s="45"/>
      <c r="Q38" s="45"/>
      <c r="R38" s="3"/>
    </row>
    <row r="39" spans="1:20" ht="15" customHeight="1">
      <c r="A39" s="66"/>
      <c r="B39" s="227">
        <v>0.41666666666666702</v>
      </c>
      <c r="C39" s="242">
        <v>4</v>
      </c>
      <c r="D39" s="242" t="s">
        <v>431</v>
      </c>
      <c r="E39" s="242" t="s">
        <v>432</v>
      </c>
      <c r="F39" s="231"/>
      <c r="G39" s="228"/>
      <c r="H39" s="68"/>
      <c r="I39" s="227">
        <v>0.41666666666666702</v>
      </c>
      <c r="J39" s="242">
        <v>4</v>
      </c>
      <c r="K39" s="242" t="s">
        <v>106</v>
      </c>
      <c r="L39" s="242" t="s">
        <v>256</v>
      </c>
      <c r="M39" s="231"/>
      <c r="N39" s="228"/>
      <c r="P39" s="45"/>
      <c r="Q39" s="45"/>
      <c r="R39" s="3"/>
    </row>
    <row r="40" spans="1:20" ht="15" customHeight="1">
      <c r="A40" s="66"/>
      <c r="B40" s="227">
        <v>0.43055555555555558</v>
      </c>
      <c r="C40" s="242">
        <v>5</v>
      </c>
      <c r="D40" s="242" t="s">
        <v>109</v>
      </c>
      <c r="E40" s="242" t="s">
        <v>433</v>
      </c>
      <c r="F40" s="228"/>
      <c r="G40" s="228"/>
      <c r="H40" s="68"/>
      <c r="I40" s="227">
        <v>0.43055555555555558</v>
      </c>
      <c r="J40" s="242">
        <v>5</v>
      </c>
      <c r="K40" s="242" t="s">
        <v>434</v>
      </c>
      <c r="L40" s="242" t="s">
        <v>257</v>
      </c>
      <c r="M40" s="228"/>
      <c r="N40" s="228"/>
      <c r="P40" s="45"/>
      <c r="Q40" s="45"/>
      <c r="R40" s="3"/>
    </row>
    <row r="41" spans="1:20" ht="15" customHeight="1">
      <c r="A41" s="66"/>
      <c r="B41" s="227">
        <v>0.44444444444444442</v>
      </c>
      <c r="C41" s="232">
        <v>6</v>
      </c>
      <c r="D41" s="242" t="s">
        <v>111</v>
      </c>
      <c r="E41" s="242" t="s">
        <v>112</v>
      </c>
      <c r="F41" s="228"/>
      <c r="G41" s="228"/>
      <c r="H41" s="68"/>
      <c r="I41" s="227">
        <v>0.44444444444444442</v>
      </c>
      <c r="J41" s="241">
        <v>6</v>
      </c>
      <c r="K41" s="242" t="s">
        <v>435</v>
      </c>
      <c r="L41" s="242" t="s">
        <v>258</v>
      </c>
      <c r="M41" s="234"/>
      <c r="N41" s="235"/>
      <c r="P41" s="45"/>
      <c r="Q41" s="45"/>
      <c r="R41" s="3"/>
    </row>
    <row r="42" spans="1:20" ht="15" customHeight="1">
      <c r="A42" s="66"/>
      <c r="B42" s="261" t="s">
        <v>103</v>
      </c>
      <c r="C42" s="261"/>
      <c r="D42" s="261"/>
      <c r="E42" s="261"/>
      <c r="F42" s="261"/>
      <c r="G42" s="261"/>
      <c r="H42" s="68"/>
      <c r="I42" s="258" t="s">
        <v>103</v>
      </c>
      <c r="J42" s="259"/>
      <c r="K42" s="259"/>
      <c r="L42" s="259"/>
      <c r="M42" s="259"/>
      <c r="N42" s="260"/>
      <c r="P42" s="45"/>
      <c r="Q42" s="45"/>
      <c r="R42" s="3"/>
    </row>
    <row r="43" spans="1:20" ht="15" customHeight="1">
      <c r="A43" s="66"/>
      <c r="B43" s="227">
        <v>0.5625</v>
      </c>
      <c r="C43" s="242">
        <v>7</v>
      </c>
      <c r="D43" s="242" t="s">
        <v>436</v>
      </c>
      <c r="E43" s="242" t="s">
        <v>437</v>
      </c>
      <c r="F43" s="228"/>
      <c r="G43" s="228"/>
      <c r="H43" s="68"/>
      <c r="I43" s="227">
        <v>0.5625</v>
      </c>
      <c r="J43" s="242">
        <v>7</v>
      </c>
      <c r="K43" s="242" t="s">
        <v>114</v>
      </c>
      <c r="L43" s="242" t="s">
        <v>116</v>
      </c>
      <c r="M43" s="228"/>
      <c r="N43" s="228"/>
      <c r="P43" s="45"/>
      <c r="Q43" s="45"/>
      <c r="R43" s="3"/>
      <c r="S43" s="3"/>
    </row>
    <row r="44" spans="1:20" ht="15" customHeight="1">
      <c r="A44" s="66"/>
      <c r="B44" s="227">
        <v>0.57638888888888884</v>
      </c>
      <c r="C44" s="242">
        <v>8</v>
      </c>
      <c r="D44" s="242" t="s">
        <v>438</v>
      </c>
      <c r="E44" s="242" t="s">
        <v>439</v>
      </c>
      <c r="F44" s="228"/>
      <c r="G44" s="228"/>
      <c r="H44" s="68"/>
      <c r="I44" s="227">
        <v>0.57638888888888884</v>
      </c>
      <c r="J44" s="242">
        <v>8</v>
      </c>
      <c r="K44" s="242" t="s">
        <v>440</v>
      </c>
      <c r="L44" s="242" t="s">
        <v>441</v>
      </c>
      <c r="M44" s="228"/>
      <c r="N44" s="228"/>
      <c r="P44" s="45"/>
      <c r="Q44" s="45"/>
      <c r="R44" s="3"/>
      <c r="S44" s="3"/>
    </row>
    <row r="45" spans="1:20" ht="15" customHeight="1">
      <c r="A45" s="66"/>
      <c r="B45" s="227">
        <v>0.59027777777777779</v>
      </c>
      <c r="C45" s="242">
        <v>9</v>
      </c>
      <c r="D45" s="242" t="s">
        <v>118</v>
      </c>
      <c r="E45" s="242" t="s">
        <v>117</v>
      </c>
      <c r="F45" s="228"/>
      <c r="G45" s="228"/>
      <c r="H45" s="68"/>
      <c r="I45" s="227">
        <v>0.59027777777777779</v>
      </c>
      <c r="J45" s="242">
        <v>9</v>
      </c>
      <c r="K45" s="242" t="s">
        <v>120</v>
      </c>
      <c r="L45" s="242" t="s">
        <v>119</v>
      </c>
      <c r="M45" s="228"/>
      <c r="N45" s="228"/>
      <c r="P45" s="45"/>
      <c r="Q45" s="45"/>
      <c r="R45" s="3"/>
    </row>
    <row r="46" spans="1:20" ht="15" customHeight="1">
      <c r="A46" s="66"/>
      <c r="B46" s="227"/>
      <c r="C46" s="242"/>
      <c r="D46" s="242"/>
      <c r="E46" s="242"/>
      <c r="F46" s="242"/>
      <c r="G46" s="242"/>
      <c r="H46" s="68"/>
      <c r="I46" s="227"/>
      <c r="J46" s="242"/>
      <c r="K46" s="242"/>
      <c r="L46" s="242"/>
      <c r="M46" s="242"/>
      <c r="N46" s="242"/>
      <c r="P46" s="45"/>
      <c r="Q46" s="45"/>
      <c r="R46" s="3"/>
    </row>
    <row r="47" spans="1:20" ht="15" customHeight="1">
      <c r="A47" s="66"/>
      <c r="B47" s="227"/>
      <c r="C47" s="242"/>
      <c r="D47" s="242"/>
      <c r="E47" s="242"/>
      <c r="F47" s="242"/>
      <c r="G47" s="242"/>
      <c r="H47" s="68"/>
      <c r="I47" s="227"/>
      <c r="J47" s="242"/>
      <c r="K47" s="242"/>
      <c r="L47" s="242"/>
      <c r="M47" s="242"/>
      <c r="N47" s="242"/>
      <c r="P47" s="45"/>
      <c r="Q47" s="45"/>
      <c r="R47" s="3"/>
    </row>
    <row r="48" spans="1:20" ht="15" customHeight="1">
      <c r="A48" s="66"/>
      <c r="B48" s="68"/>
      <c r="C48" s="67"/>
      <c r="D48" s="67"/>
      <c r="F48" s="67"/>
      <c r="G48" s="69"/>
      <c r="H48" s="68"/>
      <c r="I48" s="68"/>
      <c r="J48" s="68"/>
      <c r="K48" s="67"/>
      <c r="L48" s="67"/>
      <c r="M48" s="68"/>
      <c r="N48" s="69"/>
      <c r="P48" s="45"/>
      <c r="Q48" s="45"/>
      <c r="R48" s="3"/>
    </row>
    <row r="49" spans="1:17" ht="15" customHeight="1">
      <c r="A49" s="66"/>
      <c r="B49" s="68"/>
      <c r="C49" s="67"/>
      <c r="D49" s="67"/>
      <c r="E49" s="67"/>
      <c r="F49" s="67"/>
      <c r="G49" s="69"/>
      <c r="H49" s="68"/>
      <c r="I49" s="68"/>
      <c r="J49" s="68"/>
      <c r="K49" s="67"/>
      <c r="L49" s="67"/>
      <c r="M49" s="68"/>
      <c r="N49" s="69"/>
      <c r="P49" s="45"/>
      <c r="Q49" s="45"/>
    </row>
    <row r="50" spans="1:17" ht="15" customHeight="1">
      <c r="A50" s="66"/>
      <c r="B50" s="184"/>
      <c r="C50" s="262" t="s">
        <v>442</v>
      </c>
      <c r="D50" s="262"/>
      <c r="E50" s="262"/>
      <c r="F50" s="262"/>
      <c r="G50" s="188"/>
      <c r="H50" s="68"/>
      <c r="I50" s="188"/>
      <c r="J50" s="262" t="s">
        <v>443</v>
      </c>
      <c r="K50" s="262"/>
      <c r="L50" s="262"/>
      <c r="M50" s="262"/>
      <c r="N50" s="184"/>
      <c r="P50" s="45"/>
      <c r="Q50" s="45"/>
    </row>
    <row r="51" spans="1:17" ht="15" customHeight="1">
      <c r="A51" s="66"/>
      <c r="B51" s="242" t="s">
        <v>92</v>
      </c>
      <c r="C51" s="242" t="s">
        <v>93</v>
      </c>
      <c r="D51" s="258" t="s">
        <v>412</v>
      </c>
      <c r="E51" s="259"/>
      <c r="F51" s="259"/>
      <c r="G51" s="260"/>
      <c r="H51" s="68"/>
      <c r="I51" s="242" t="s">
        <v>92</v>
      </c>
      <c r="J51" s="242" t="s">
        <v>93</v>
      </c>
      <c r="K51" s="258" t="s">
        <v>412</v>
      </c>
      <c r="L51" s="259"/>
      <c r="M51" s="259"/>
      <c r="N51" s="260"/>
      <c r="O51" s="251" t="s">
        <v>524</v>
      </c>
    </row>
    <row r="52" spans="1:17" ht="15" customHeight="1">
      <c r="A52" s="66"/>
      <c r="B52" s="242" t="s">
        <v>413</v>
      </c>
      <c r="C52" s="242" t="s">
        <v>414</v>
      </c>
      <c r="D52" s="242" t="s">
        <v>30</v>
      </c>
      <c r="E52" s="242" t="s">
        <v>31</v>
      </c>
      <c r="F52" s="242"/>
      <c r="G52" s="242"/>
      <c r="H52" s="68"/>
      <c r="I52" s="242" t="s">
        <v>413</v>
      </c>
      <c r="J52" s="242" t="s">
        <v>414</v>
      </c>
      <c r="K52" s="242" t="s">
        <v>30</v>
      </c>
      <c r="L52" s="242" t="s">
        <v>31</v>
      </c>
      <c r="M52" s="242"/>
      <c r="N52" s="242"/>
    </row>
    <row r="53" spans="1:17" ht="15" customHeight="1">
      <c r="A53" s="66"/>
      <c r="B53" s="227">
        <v>0.375</v>
      </c>
      <c r="C53" s="242">
        <v>1</v>
      </c>
      <c r="D53" s="242" t="s">
        <v>267</v>
      </c>
      <c r="E53" s="242" t="s">
        <v>444</v>
      </c>
      <c r="F53" s="231"/>
      <c r="G53" s="228"/>
      <c r="H53" s="68"/>
      <c r="I53" s="227">
        <v>0.375</v>
      </c>
      <c r="J53" s="242">
        <v>1</v>
      </c>
      <c r="K53" s="242" t="s">
        <v>445</v>
      </c>
      <c r="L53" s="242" t="s">
        <v>234</v>
      </c>
      <c r="M53" s="231"/>
      <c r="N53" s="228"/>
      <c r="P53" s="45"/>
      <c r="Q53" s="45"/>
    </row>
    <row r="54" spans="1:17" ht="15" customHeight="1">
      <c r="A54" s="66"/>
      <c r="B54" s="227">
        <v>0.3888888888888889</v>
      </c>
      <c r="C54" s="242">
        <v>2</v>
      </c>
      <c r="D54" s="242" t="s">
        <v>42</v>
      </c>
      <c r="E54" s="242" t="s">
        <v>129</v>
      </c>
      <c r="F54" s="231"/>
      <c r="G54" s="228"/>
      <c r="H54" s="68"/>
      <c r="I54" s="227">
        <v>0.3888888888888889</v>
      </c>
      <c r="J54" s="242">
        <v>2</v>
      </c>
      <c r="K54" s="242" t="s">
        <v>446</v>
      </c>
      <c r="L54" s="242" t="s">
        <v>134</v>
      </c>
      <c r="M54" s="231"/>
      <c r="N54" s="228"/>
      <c r="P54" s="45"/>
      <c r="Q54" s="45"/>
    </row>
    <row r="55" spans="1:17" ht="15" customHeight="1">
      <c r="A55" s="66"/>
      <c r="B55" s="227">
        <v>0.40277777777777801</v>
      </c>
      <c r="C55" s="242">
        <v>3</v>
      </c>
      <c r="D55" s="242" t="s">
        <v>44</v>
      </c>
      <c r="E55" s="242" t="s">
        <v>133</v>
      </c>
      <c r="F55" s="231"/>
      <c r="G55" s="228"/>
      <c r="H55" s="68"/>
      <c r="I55" s="227">
        <v>0.40277777777777801</v>
      </c>
      <c r="J55" s="242">
        <v>3</v>
      </c>
      <c r="K55" s="242" t="s">
        <v>130</v>
      </c>
      <c r="L55" s="242" t="s">
        <v>136</v>
      </c>
      <c r="M55" s="231"/>
      <c r="N55" s="228"/>
      <c r="P55" s="45"/>
      <c r="Q55" s="45"/>
    </row>
    <row r="56" spans="1:17" ht="15" customHeight="1">
      <c r="A56" s="66"/>
      <c r="B56" s="227">
        <v>0.41666666666666702</v>
      </c>
      <c r="C56" s="242">
        <v>4</v>
      </c>
      <c r="D56" s="242" t="s">
        <v>46</v>
      </c>
      <c r="E56" s="242" t="s">
        <v>135</v>
      </c>
      <c r="F56" s="231"/>
      <c r="G56" s="228"/>
      <c r="H56" s="68"/>
      <c r="I56" s="227">
        <v>0.41666666666666702</v>
      </c>
      <c r="J56" s="242">
        <v>4</v>
      </c>
      <c r="K56" s="242" t="s">
        <v>123</v>
      </c>
      <c r="L56" s="242" t="s">
        <v>125</v>
      </c>
      <c r="M56" s="231"/>
      <c r="N56" s="228"/>
      <c r="P56" s="45"/>
      <c r="Q56" s="45"/>
    </row>
    <row r="57" spans="1:17" ht="15" customHeight="1">
      <c r="A57" s="66"/>
      <c r="B57" s="227"/>
      <c r="C57" s="242"/>
      <c r="D57" s="242"/>
      <c r="E57" s="228"/>
      <c r="F57" s="228"/>
      <c r="G57" s="228"/>
      <c r="H57" s="68"/>
      <c r="I57" s="227"/>
      <c r="J57" s="242"/>
      <c r="K57" s="242"/>
      <c r="L57" s="228"/>
      <c r="M57" s="228"/>
      <c r="N57" s="228"/>
      <c r="P57" s="45"/>
      <c r="Q57" s="45"/>
    </row>
    <row r="58" spans="1:17" ht="15" customHeight="1">
      <c r="A58" s="66"/>
      <c r="B58" s="258" t="s">
        <v>103</v>
      </c>
      <c r="C58" s="259"/>
      <c r="D58" s="259"/>
      <c r="E58" s="259"/>
      <c r="F58" s="259"/>
      <c r="G58" s="260"/>
      <c r="H58" s="68"/>
      <c r="I58" s="258" t="s">
        <v>103</v>
      </c>
      <c r="J58" s="259"/>
      <c r="K58" s="259"/>
      <c r="L58" s="259"/>
      <c r="M58" s="259"/>
      <c r="N58" s="260"/>
      <c r="P58" s="45"/>
      <c r="Q58" s="45"/>
    </row>
    <row r="59" spans="1:17" ht="15" customHeight="1">
      <c r="A59" s="66"/>
      <c r="B59" s="227">
        <v>0.5625</v>
      </c>
      <c r="C59" s="242">
        <v>5</v>
      </c>
      <c r="D59" s="242" t="s">
        <v>265</v>
      </c>
      <c r="E59" s="242" t="s">
        <v>139</v>
      </c>
      <c r="F59" s="228"/>
      <c r="G59" s="228"/>
      <c r="H59" s="68"/>
      <c r="I59" s="227">
        <v>0.5625</v>
      </c>
      <c r="J59" s="242">
        <v>5</v>
      </c>
      <c r="K59" s="242" t="s">
        <v>235</v>
      </c>
      <c r="L59" s="242" t="s">
        <v>237</v>
      </c>
      <c r="M59" s="228"/>
      <c r="N59" s="228"/>
    </row>
    <row r="60" spans="1:17" ht="15" customHeight="1">
      <c r="A60" s="66"/>
      <c r="B60" s="227">
        <v>0.57638888888888884</v>
      </c>
      <c r="C60" s="242">
        <v>6</v>
      </c>
      <c r="D60" s="242" t="s">
        <v>266</v>
      </c>
      <c r="E60" s="242" t="s">
        <v>80</v>
      </c>
      <c r="F60" s="228"/>
      <c r="G60" s="228"/>
      <c r="H60" s="68"/>
      <c r="I60" s="227">
        <v>0.57638888888888884</v>
      </c>
      <c r="J60" s="242">
        <v>6</v>
      </c>
      <c r="K60" s="242" t="s">
        <v>124</v>
      </c>
      <c r="L60" s="242" t="s">
        <v>126</v>
      </c>
      <c r="M60" s="228"/>
      <c r="N60" s="228"/>
    </row>
    <row r="61" spans="1:17" ht="15" customHeight="1">
      <c r="A61" s="66"/>
      <c r="B61" s="227">
        <v>0.59027777777777779</v>
      </c>
      <c r="C61" s="242">
        <v>7</v>
      </c>
      <c r="D61" s="242" t="s">
        <v>78</v>
      </c>
      <c r="E61" s="242" t="s">
        <v>82</v>
      </c>
      <c r="F61" s="228"/>
      <c r="G61" s="228"/>
      <c r="H61" s="68"/>
      <c r="I61" s="227">
        <v>0.59027777777777779</v>
      </c>
      <c r="J61" s="242">
        <v>7</v>
      </c>
      <c r="K61" s="242" t="s">
        <v>127</v>
      </c>
      <c r="L61" s="242" t="s">
        <v>131</v>
      </c>
      <c r="M61" s="228"/>
      <c r="N61" s="228"/>
    </row>
    <row r="62" spans="1:17" ht="15" customHeight="1">
      <c r="A62" s="66"/>
      <c r="B62" s="227"/>
      <c r="C62" s="242"/>
      <c r="D62" s="242"/>
      <c r="E62" s="242"/>
      <c r="F62" s="242"/>
      <c r="G62" s="242"/>
      <c r="H62" s="68"/>
      <c r="I62" s="227"/>
      <c r="J62" s="242"/>
      <c r="K62" s="242"/>
      <c r="L62" s="242"/>
      <c r="M62" s="242"/>
      <c r="N62" s="242"/>
    </row>
    <row r="63" spans="1:17" ht="15" customHeight="1">
      <c r="A63" s="66"/>
      <c r="B63" s="227"/>
      <c r="C63" s="242"/>
      <c r="D63" s="242"/>
      <c r="E63" s="242"/>
      <c r="F63" s="242"/>
      <c r="G63" s="242"/>
      <c r="H63" s="68"/>
      <c r="I63" s="227"/>
      <c r="J63" s="242"/>
      <c r="K63" s="242"/>
      <c r="L63" s="242"/>
      <c r="M63" s="242"/>
      <c r="N63" s="242"/>
    </row>
    <row r="64" spans="1:17" ht="15" customHeight="1">
      <c r="A64" s="66"/>
      <c r="B64" s="68"/>
      <c r="C64" s="67"/>
      <c r="D64" s="67"/>
      <c r="E64" s="67"/>
      <c r="F64" s="67"/>
      <c r="G64" s="69"/>
      <c r="H64" s="68"/>
      <c r="I64" s="68"/>
      <c r="J64" s="68"/>
      <c r="K64" s="67"/>
      <c r="L64" s="67"/>
      <c r="M64" s="68"/>
      <c r="N64" s="69"/>
    </row>
    <row r="65" spans="1:15" ht="15" customHeight="1">
      <c r="A65" s="66"/>
      <c r="H65" s="68"/>
      <c r="I65" s="243"/>
      <c r="J65" s="72"/>
      <c r="K65" s="73"/>
      <c r="L65" s="73"/>
      <c r="M65" s="72"/>
      <c r="N65" s="74"/>
    </row>
    <row r="66" spans="1:15" ht="15" customHeight="1">
      <c r="A66" s="66"/>
      <c r="B66" s="188"/>
      <c r="C66" s="262" t="s">
        <v>522</v>
      </c>
      <c r="D66" s="262"/>
      <c r="E66" s="262"/>
      <c r="F66" s="262"/>
      <c r="G66" s="184"/>
      <c r="H66" s="68"/>
      <c r="I66" s="184"/>
      <c r="J66" s="262" t="s">
        <v>523</v>
      </c>
      <c r="K66" s="262"/>
      <c r="L66" s="262"/>
      <c r="M66" s="262"/>
      <c r="N66" s="188"/>
    </row>
    <row r="67" spans="1:15" ht="15" customHeight="1">
      <c r="A67" s="66"/>
      <c r="B67" s="242" t="s">
        <v>92</v>
      </c>
      <c r="C67" s="242" t="s">
        <v>93</v>
      </c>
      <c r="D67" s="258" t="s">
        <v>412</v>
      </c>
      <c r="E67" s="259"/>
      <c r="F67" s="259"/>
      <c r="G67" s="260"/>
      <c r="H67" s="68"/>
      <c r="I67" s="173" t="s">
        <v>92</v>
      </c>
      <c r="J67" s="173" t="s">
        <v>93</v>
      </c>
      <c r="K67" s="263" t="s">
        <v>412</v>
      </c>
      <c r="L67" s="263"/>
      <c r="M67" s="263"/>
      <c r="N67" s="263"/>
    </row>
    <row r="68" spans="1:15" ht="15" customHeight="1">
      <c r="A68" s="66"/>
      <c r="B68" s="242" t="s">
        <v>413</v>
      </c>
      <c r="C68" s="242" t="s">
        <v>414</v>
      </c>
      <c r="D68" s="242" t="s">
        <v>30</v>
      </c>
      <c r="E68" s="242" t="s">
        <v>31</v>
      </c>
      <c r="F68" s="242"/>
      <c r="G68" s="242"/>
      <c r="H68" s="68"/>
      <c r="I68" s="173" t="s">
        <v>413</v>
      </c>
      <c r="J68" s="173" t="s">
        <v>414</v>
      </c>
      <c r="K68" s="173" t="s">
        <v>30</v>
      </c>
      <c r="L68" s="173" t="s">
        <v>31</v>
      </c>
      <c r="M68" s="173"/>
      <c r="N68" s="173"/>
      <c r="O68" s="76"/>
    </row>
    <row r="69" spans="1:15" ht="15" customHeight="1">
      <c r="A69" s="66"/>
      <c r="B69" s="227">
        <v>0.375</v>
      </c>
      <c r="C69" s="242">
        <v>1</v>
      </c>
      <c r="D69" s="242" t="s">
        <v>445</v>
      </c>
      <c r="E69" s="242" t="s">
        <v>234</v>
      </c>
      <c r="F69" s="231"/>
      <c r="G69" s="228"/>
      <c r="H69" s="68"/>
      <c r="I69" s="172">
        <v>0.375</v>
      </c>
      <c r="J69" s="173">
        <v>1</v>
      </c>
      <c r="K69" s="170" t="s">
        <v>41</v>
      </c>
      <c r="L69" s="165" t="s">
        <v>77</v>
      </c>
      <c r="M69" s="169"/>
      <c r="N69" s="168"/>
    </row>
    <row r="70" spans="1:15" ht="15" customHeight="1">
      <c r="A70" s="66"/>
      <c r="B70" s="227">
        <v>0.3888888888888889</v>
      </c>
      <c r="C70" s="242">
        <v>2</v>
      </c>
      <c r="D70" s="242" t="s">
        <v>446</v>
      </c>
      <c r="E70" s="242" t="s">
        <v>134</v>
      </c>
      <c r="F70" s="231"/>
      <c r="G70" s="228"/>
      <c r="H70" s="68"/>
      <c r="I70" s="172">
        <v>0.3888888888888889</v>
      </c>
      <c r="J70" s="173">
        <v>2</v>
      </c>
      <c r="K70" s="170" t="s">
        <v>45</v>
      </c>
      <c r="L70" s="165" t="s">
        <v>81</v>
      </c>
      <c r="M70" s="169"/>
      <c r="N70" s="168"/>
    </row>
    <row r="71" spans="1:15" ht="15" customHeight="1">
      <c r="A71" s="66"/>
      <c r="B71" s="227">
        <v>0.40277777777777801</v>
      </c>
      <c r="C71" s="242">
        <v>3</v>
      </c>
      <c r="D71" s="242" t="s">
        <v>130</v>
      </c>
      <c r="E71" s="242" t="s">
        <v>136</v>
      </c>
      <c r="F71" s="231"/>
      <c r="G71" s="228"/>
      <c r="H71" s="68"/>
      <c r="I71" s="172">
        <v>0.40277777777777801</v>
      </c>
      <c r="J71" s="173">
        <v>3</v>
      </c>
      <c r="K71" s="167" t="s">
        <v>128</v>
      </c>
      <c r="L71" s="166" t="s">
        <v>233</v>
      </c>
      <c r="M71" s="169"/>
      <c r="N71" s="168"/>
    </row>
    <row r="72" spans="1:15" ht="15" customHeight="1">
      <c r="A72" s="66"/>
      <c r="B72" s="227">
        <v>0.41666666666666702</v>
      </c>
      <c r="C72" s="242">
        <v>4</v>
      </c>
      <c r="D72" s="242" t="s">
        <v>123</v>
      </c>
      <c r="E72" s="242" t="s">
        <v>125</v>
      </c>
      <c r="F72" s="231"/>
      <c r="G72" s="228"/>
      <c r="H72" s="68"/>
      <c r="I72" s="172">
        <v>0.41666666666666702</v>
      </c>
      <c r="J72" s="173">
        <v>4</v>
      </c>
      <c r="K72" s="167" t="s">
        <v>132</v>
      </c>
      <c r="L72" s="166" t="s">
        <v>236</v>
      </c>
      <c r="M72" s="169"/>
      <c r="N72" s="168"/>
    </row>
    <row r="73" spans="1:15" ht="15" customHeight="1">
      <c r="A73" s="66"/>
      <c r="B73" s="227"/>
      <c r="C73" s="242"/>
      <c r="D73" s="242"/>
      <c r="E73" s="228"/>
      <c r="F73" s="228"/>
      <c r="G73" s="228"/>
      <c r="H73" s="68"/>
      <c r="I73" s="172"/>
      <c r="J73" s="173"/>
      <c r="K73" s="173"/>
      <c r="L73" s="168"/>
      <c r="M73" s="168"/>
      <c r="N73" s="168"/>
    </row>
    <row r="74" spans="1:15" ht="15" customHeight="1">
      <c r="A74" s="66"/>
      <c r="B74" s="258" t="s">
        <v>103</v>
      </c>
      <c r="C74" s="259"/>
      <c r="D74" s="259"/>
      <c r="E74" s="259"/>
      <c r="F74" s="259"/>
      <c r="G74" s="260"/>
      <c r="H74" s="68"/>
      <c r="I74" s="263" t="s">
        <v>103</v>
      </c>
      <c r="J74" s="263"/>
      <c r="K74" s="263"/>
      <c r="L74" s="263"/>
      <c r="M74" s="263"/>
      <c r="N74" s="263"/>
    </row>
    <row r="75" spans="1:15" ht="15" customHeight="1">
      <c r="A75" s="66"/>
      <c r="B75" s="227">
        <v>0.5625</v>
      </c>
      <c r="C75" s="242">
        <v>5</v>
      </c>
      <c r="D75" s="242" t="s">
        <v>235</v>
      </c>
      <c r="E75" s="242" t="s">
        <v>237</v>
      </c>
      <c r="F75" s="228"/>
      <c r="G75" s="228"/>
      <c r="H75" s="68"/>
      <c r="I75" s="172">
        <v>0.5625</v>
      </c>
      <c r="J75" s="173">
        <v>5</v>
      </c>
      <c r="K75" s="171" t="s">
        <v>141</v>
      </c>
      <c r="L75" s="171" t="s">
        <v>140</v>
      </c>
      <c r="M75" s="168"/>
      <c r="N75" s="168"/>
    </row>
    <row r="76" spans="1:15" ht="15" customHeight="1">
      <c r="A76" s="66"/>
      <c r="B76" s="227">
        <v>0.57638888888888884</v>
      </c>
      <c r="C76" s="242">
        <v>6</v>
      </c>
      <c r="D76" s="242" t="s">
        <v>124</v>
      </c>
      <c r="E76" s="242" t="s">
        <v>126</v>
      </c>
      <c r="F76" s="228"/>
      <c r="G76" s="228"/>
      <c r="H76" s="68"/>
      <c r="I76" s="172">
        <v>0.57638888888888884</v>
      </c>
      <c r="J76" s="173">
        <v>6</v>
      </c>
      <c r="K76" s="170" t="s">
        <v>447</v>
      </c>
      <c r="L76" s="165" t="s">
        <v>83</v>
      </c>
      <c r="M76" s="168"/>
      <c r="N76" s="168"/>
    </row>
    <row r="77" spans="1:15" ht="15" customHeight="1">
      <c r="A77" s="66"/>
      <c r="B77" s="227">
        <v>0.59027777777777779</v>
      </c>
      <c r="C77" s="242">
        <v>7</v>
      </c>
      <c r="D77" s="242" t="s">
        <v>127</v>
      </c>
      <c r="E77" s="242" t="s">
        <v>131</v>
      </c>
      <c r="F77" s="228"/>
      <c r="G77" s="228"/>
      <c r="H77" s="68"/>
      <c r="I77" s="172">
        <v>0.59027777777777779</v>
      </c>
      <c r="J77" s="173">
        <v>7</v>
      </c>
      <c r="K77" s="170" t="s">
        <v>448</v>
      </c>
      <c r="L77" s="165" t="s">
        <v>79</v>
      </c>
      <c r="M77" s="168"/>
      <c r="N77" s="168"/>
    </row>
    <row r="78" spans="1:15" ht="15" customHeight="1">
      <c r="A78" s="66"/>
      <c r="B78" s="227"/>
      <c r="C78" s="242"/>
      <c r="D78" s="242"/>
      <c r="E78" s="242"/>
      <c r="F78" s="242"/>
      <c r="G78" s="242"/>
      <c r="H78" s="68"/>
      <c r="I78" s="172"/>
      <c r="J78" s="173"/>
      <c r="K78" s="173"/>
      <c r="L78" s="173"/>
      <c r="M78" s="173"/>
      <c r="N78" s="173"/>
    </row>
    <row r="79" spans="1:15" ht="15" customHeight="1">
      <c r="A79" s="66"/>
      <c r="B79" s="227"/>
      <c r="C79" s="242"/>
      <c r="D79" s="242"/>
      <c r="E79" s="242"/>
      <c r="F79" s="242"/>
      <c r="G79" s="242"/>
      <c r="H79" s="68"/>
      <c r="I79" s="172"/>
      <c r="J79" s="173"/>
      <c r="K79" s="173"/>
      <c r="L79" s="173"/>
      <c r="M79" s="173"/>
      <c r="N79" s="173"/>
    </row>
    <row r="80" spans="1:15" ht="15" customHeight="1">
      <c r="A80" s="66"/>
      <c r="H80" s="68"/>
      <c r="I80" s="75"/>
      <c r="J80" s="243"/>
      <c r="K80" s="243"/>
      <c r="L80" s="243"/>
      <c r="M80" s="243"/>
      <c r="N80" s="243"/>
    </row>
    <row r="81" spans="1:14" ht="16.5" customHeight="1">
      <c r="A81" s="66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</row>
  </sheetData>
  <sheetProtection selectLockedCells="1" selectUnlockedCells="1"/>
  <mergeCells count="26">
    <mergeCell ref="B58:G58"/>
    <mergeCell ref="I58:N58"/>
    <mergeCell ref="C66:F66"/>
    <mergeCell ref="D67:G67"/>
    <mergeCell ref="B74:G74"/>
    <mergeCell ref="J66:M66"/>
    <mergeCell ref="K67:N67"/>
    <mergeCell ref="I74:N74"/>
    <mergeCell ref="B42:G42"/>
    <mergeCell ref="I42:N42"/>
    <mergeCell ref="C50:F50"/>
    <mergeCell ref="J50:M50"/>
    <mergeCell ref="D51:G51"/>
    <mergeCell ref="K51:N51"/>
    <mergeCell ref="I24:N24"/>
    <mergeCell ref="C33:F33"/>
    <mergeCell ref="J33:M33"/>
    <mergeCell ref="D34:G34"/>
    <mergeCell ref="K34:N34"/>
    <mergeCell ref="B24:G24"/>
    <mergeCell ref="D1:K1"/>
    <mergeCell ref="D2:K2"/>
    <mergeCell ref="C15:F15"/>
    <mergeCell ref="J15:M15"/>
    <mergeCell ref="D16:G16"/>
    <mergeCell ref="K16:N16"/>
  </mergeCells>
  <phoneticPr fontId="50" type="noConversion"/>
  <pageMargins left="0.78749999999999998" right="0.78749999999999998" top="1.0527777777777778" bottom="1.0527777777777778" header="0.78749999999999998" footer="0.78749999999999998"/>
  <pageSetup paperSize="9" scale="57" firstPageNumber="0" orientation="portrait" horizontalDpi="300" verticalDpi="300" r:id="rId1"/>
  <headerFooter alignWithMargins="0">
    <oddHeader>&amp;C&amp;"Times New Roman,標準"&amp;A</oddHeader>
    <oddFooter>&amp;C&amp;"Times New Roman,標準"頁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DDBB8-E915-4EC0-A20C-5F761989D724}">
  <sheetPr>
    <pageSetUpPr fitToPage="1"/>
  </sheetPr>
  <dimension ref="B1:O17"/>
  <sheetViews>
    <sheetView zoomScale="80" zoomScaleNormal="80" workbookViewId="0"/>
  </sheetViews>
  <sheetFormatPr defaultColWidth="9" defaultRowHeight="15.75"/>
  <cols>
    <col min="1" max="2" width="8.625" style="45" customWidth="1"/>
    <col min="3" max="3" width="8.625" style="3" hidden="1" customWidth="1"/>
    <col min="4" max="4" width="8.625" style="45" customWidth="1"/>
    <col min="5" max="5" width="28.625" style="3" customWidth="1"/>
    <col min="6" max="12" width="12.625" style="45" customWidth="1"/>
    <col min="13" max="13" width="12.625" style="3" customWidth="1"/>
    <col min="14" max="14" width="30.625" style="82" customWidth="1"/>
    <col min="15" max="15" width="20.625" style="45" customWidth="1"/>
    <col min="16" max="16384" width="9" style="45"/>
  </cols>
  <sheetData>
    <row r="1" spans="2:15" ht="16.5" customHeight="1">
      <c r="B1" s="153" t="s">
        <v>165</v>
      </c>
      <c r="C1" s="154"/>
      <c r="D1" s="154"/>
      <c r="E1" s="155"/>
      <c r="F1" s="154"/>
      <c r="G1" s="154"/>
      <c r="H1" s="154"/>
      <c r="I1" s="154"/>
      <c r="J1" s="154"/>
      <c r="K1" s="154"/>
      <c r="L1" s="154"/>
    </row>
    <row r="2" spans="2:15" ht="16.5" customHeight="1">
      <c r="B2" s="99" t="s">
        <v>145</v>
      </c>
      <c r="C2" s="155"/>
      <c r="D2" s="99"/>
      <c r="E2" s="154"/>
      <c r="F2" s="154"/>
      <c r="G2" s="154"/>
      <c r="H2" s="154"/>
      <c r="I2" s="154"/>
      <c r="J2" s="154"/>
      <c r="K2" s="3"/>
      <c r="L2" s="3"/>
    </row>
    <row r="3" spans="2:15" ht="16.5" customHeight="1">
      <c r="B3" s="156" t="s">
        <v>166</v>
      </c>
      <c r="C3" s="162"/>
      <c r="D3" s="157"/>
    </row>
    <row r="4" spans="2:15" ht="16.5" customHeight="1">
      <c r="B4" s="112" t="s">
        <v>167</v>
      </c>
      <c r="C4" s="109" t="s">
        <v>10</v>
      </c>
      <c r="D4" s="110" t="s">
        <v>11</v>
      </c>
      <c r="E4" s="110" t="s">
        <v>12</v>
      </c>
      <c r="F4" s="113"/>
      <c r="G4" s="113"/>
      <c r="H4" s="111" t="s">
        <v>13</v>
      </c>
      <c r="I4" s="113"/>
      <c r="J4" s="113"/>
      <c r="K4" s="111" t="s">
        <v>13</v>
      </c>
      <c r="L4" s="113" t="s">
        <v>168</v>
      </c>
      <c r="M4" s="110" t="s">
        <v>14</v>
      </c>
      <c r="N4" s="160"/>
      <c r="O4" s="70"/>
    </row>
    <row r="5" spans="2:15" ht="16.5" customHeight="1">
      <c r="B5" s="112" t="s">
        <v>15</v>
      </c>
      <c r="C5" s="109" t="s">
        <v>169</v>
      </c>
      <c r="D5" s="113" t="s">
        <v>16</v>
      </c>
      <c r="E5" s="110" t="s">
        <v>149</v>
      </c>
      <c r="F5" s="113" t="s">
        <v>161</v>
      </c>
      <c r="G5" s="113" t="s">
        <v>162</v>
      </c>
      <c r="H5" s="111" t="s">
        <v>17</v>
      </c>
      <c r="I5" s="113" t="s">
        <v>163</v>
      </c>
      <c r="J5" s="113" t="s">
        <v>162</v>
      </c>
      <c r="K5" s="111" t="s">
        <v>17</v>
      </c>
      <c r="L5" s="113" t="s">
        <v>17</v>
      </c>
      <c r="M5" s="110" t="s">
        <v>170</v>
      </c>
      <c r="N5" s="160"/>
      <c r="O5" s="110" t="s">
        <v>171</v>
      </c>
    </row>
    <row r="6" spans="2:15" ht="16.5" customHeight="1">
      <c r="B6" s="114">
        <v>1</v>
      </c>
      <c r="C6" s="83" t="str">
        <f t="shared" ref="C6:C17" si="0">M6</f>
        <v>A1</v>
      </c>
      <c r="D6" s="70">
        <v>1</v>
      </c>
      <c r="E6" s="177" t="s">
        <v>282</v>
      </c>
      <c r="F6" s="189" t="s">
        <v>293</v>
      </c>
      <c r="G6" s="174" t="s">
        <v>461</v>
      </c>
      <c r="H6" s="175">
        <v>91.5</v>
      </c>
      <c r="I6" s="189" t="s">
        <v>190</v>
      </c>
      <c r="J6" s="174" t="s">
        <v>462</v>
      </c>
      <c r="K6" s="175">
        <v>84.75</v>
      </c>
      <c r="L6" s="80">
        <f t="shared" ref="L6:L17" si="1">H6+K6</f>
        <v>176.25</v>
      </c>
      <c r="M6" s="91" t="s">
        <v>150</v>
      </c>
      <c r="N6" s="160"/>
      <c r="O6" s="70"/>
    </row>
    <row r="7" spans="2:15" ht="16.5" customHeight="1">
      <c r="B7" s="114">
        <v>2</v>
      </c>
      <c r="C7" s="83" t="str">
        <f t="shared" si="0"/>
        <v>B1</v>
      </c>
      <c r="D7" s="70">
        <v>2</v>
      </c>
      <c r="E7" s="177" t="s">
        <v>289</v>
      </c>
      <c r="F7" s="189" t="s">
        <v>189</v>
      </c>
      <c r="G7" s="174" t="s">
        <v>463</v>
      </c>
      <c r="H7" s="175">
        <v>54.75</v>
      </c>
      <c r="I7" s="189" t="s">
        <v>301</v>
      </c>
      <c r="J7" s="174" t="s">
        <v>464</v>
      </c>
      <c r="K7" s="176">
        <v>42.75</v>
      </c>
      <c r="L7" s="80">
        <f t="shared" si="1"/>
        <v>97.5</v>
      </c>
      <c r="M7" s="91" t="s">
        <v>366</v>
      </c>
      <c r="N7" s="88"/>
      <c r="O7" s="70"/>
    </row>
    <row r="8" spans="2:15" ht="16.5" customHeight="1">
      <c r="B8" s="114">
        <v>3</v>
      </c>
      <c r="C8" s="83" t="str">
        <f t="shared" si="0"/>
        <v>C1</v>
      </c>
      <c r="D8" s="70">
        <v>3</v>
      </c>
      <c r="E8" s="177" t="s">
        <v>288</v>
      </c>
      <c r="F8" s="189" t="s">
        <v>188</v>
      </c>
      <c r="G8" s="174" t="s">
        <v>465</v>
      </c>
      <c r="H8" s="175">
        <v>81</v>
      </c>
      <c r="I8" s="189" t="s">
        <v>300</v>
      </c>
      <c r="J8" s="178" t="s">
        <v>365</v>
      </c>
      <c r="K8" s="176">
        <v>0</v>
      </c>
      <c r="L8" s="80">
        <f t="shared" si="1"/>
        <v>81</v>
      </c>
      <c r="M8" s="91" t="s">
        <v>186</v>
      </c>
      <c r="N8" s="88"/>
      <c r="O8" s="70"/>
    </row>
    <row r="9" spans="2:15" ht="16.5" customHeight="1">
      <c r="B9" s="114">
        <v>4</v>
      </c>
      <c r="C9" s="83" t="str">
        <f t="shared" si="0"/>
        <v>D1</v>
      </c>
      <c r="D9" s="70">
        <v>4</v>
      </c>
      <c r="E9" s="177" t="s">
        <v>281</v>
      </c>
      <c r="F9" s="189" t="s">
        <v>193</v>
      </c>
      <c r="G9" s="174" t="s">
        <v>466</v>
      </c>
      <c r="H9" s="175">
        <v>36.75</v>
      </c>
      <c r="I9" s="189" t="s">
        <v>194</v>
      </c>
      <c r="J9" s="174" t="s">
        <v>467</v>
      </c>
      <c r="K9" s="176">
        <v>36.75</v>
      </c>
      <c r="L9" s="80">
        <f t="shared" si="1"/>
        <v>73.5</v>
      </c>
      <c r="M9" s="91" t="s">
        <v>367</v>
      </c>
      <c r="N9" s="88"/>
      <c r="O9" s="70"/>
    </row>
    <row r="10" spans="2:15" ht="16.5" customHeight="1">
      <c r="B10" s="114">
        <v>5</v>
      </c>
      <c r="C10" s="83" t="str">
        <f t="shared" si="0"/>
        <v>D2</v>
      </c>
      <c r="D10" s="70">
        <v>5</v>
      </c>
      <c r="E10" s="177" t="s">
        <v>283</v>
      </c>
      <c r="F10" s="189" t="s">
        <v>191</v>
      </c>
      <c r="G10" s="174" t="s">
        <v>468</v>
      </c>
      <c r="H10" s="175">
        <v>27.75</v>
      </c>
      <c r="I10" s="189" t="s">
        <v>192</v>
      </c>
      <c r="J10" s="174" t="s">
        <v>469</v>
      </c>
      <c r="K10" s="175">
        <v>27.75</v>
      </c>
      <c r="L10" s="80">
        <f t="shared" si="1"/>
        <v>55.5</v>
      </c>
      <c r="M10" s="91" t="s">
        <v>368</v>
      </c>
      <c r="N10" s="88"/>
      <c r="O10" s="70"/>
    </row>
    <row r="11" spans="2:15" ht="16.5" customHeight="1">
      <c r="B11" s="114">
        <v>6</v>
      </c>
      <c r="C11" s="83" t="str">
        <f t="shared" si="0"/>
        <v>C2</v>
      </c>
      <c r="D11" s="70">
        <v>6</v>
      </c>
      <c r="E11" s="177" t="s">
        <v>285</v>
      </c>
      <c r="F11" s="189" t="s">
        <v>187</v>
      </c>
      <c r="G11" s="174" t="s">
        <v>470</v>
      </c>
      <c r="H11" s="175">
        <v>39</v>
      </c>
      <c r="I11" s="189" t="s">
        <v>220</v>
      </c>
      <c r="J11" s="174" t="s">
        <v>471</v>
      </c>
      <c r="K11" s="176">
        <v>15</v>
      </c>
      <c r="L11" s="80">
        <f t="shared" si="1"/>
        <v>54</v>
      </c>
      <c r="M11" s="91" t="s">
        <v>151</v>
      </c>
      <c r="N11" s="88"/>
      <c r="O11" s="70"/>
    </row>
    <row r="12" spans="2:15" ht="16.5" customHeight="1">
      <c r="B12" s="114">
        <v>7</v>
      </c>
      <c r="C12" s="83" t="str">
        <f t="shared" si="0"/>
        <v>B2</v>
      </c>
      <c r="D12" s="70">
        <v>7</v>
      </c>
      <c r="E12" s="177" t="s">
        <v>286</v>
      </c>
      <c r="F12" s="189" t="s">
        <v>295</v>
      </c>
      <c r="G12" s="174" t="s">
        <v>472</v>
      </c>
      <c r="H12" s="175">
        <v>46.5</v>
      </c>
      <c r="I12" s="189" t="s">
        <v>299</v>
      </c>
      <c r="J12" s="178" t="s">
        <v>365</v>
      </c>
      <c r="K12" s="175">
        <v>0</v>
      </c>
      <c r="L12" s="80">
        <f t="shared" si="1"/>
        <v>46.5</v>
      </c>
      <c r="M12" s="163" t="s">
        <v>137</v>
      </c>
      <c r="N12" s="90" t="s">
        <v>369</v>
      </c>
      <c r="O12" s="70"/>
    </row>
    <row r="13" spans="2:15" ht="16.5" customHeight="1">
      <c r="B13" s="114">
        <v>8</v>
      </c>
      <c r="C13" s="83" t="str">
        <f t="shared" si="0"/>
        <v>A2</v>
      </c>
      <c r="D13" s="70">
        <v>7</v>
      </c>
      <c r="E13" s="177" t="s">
        <v>290</v>
      </c>
      <c r="F13" s="189" t="s">
        <v>195</v>
      </c>
      <c r="G13" s="174" t="s">
        <v>473</v>
      </c>
      <c r="H13" s="175">
        <v>6</v>
      </c>
      <c r="I13" s="189" t="s">
        <v>216</v>
      </c>
      <c r="J13" s="174" t="s">
        <v>474</v>
      </c>
      <c r="K13" s="176">
        <v>40.5</v>
      </c>
      <c r="L13" s="80">
        <f t="shared" si="1"/>
        <v>46.5</v>
      </c>
      <c r="M13" s="163" t="s">
        <v>138</v>
      </c>
      <c r="N13" s="90" t="s">
        <v>369</v>
      </c>
      <c r="O13" s="70"/>
    </row>
    <row r="14" spans="2:15">
      <c r="B14" s="114">
        <v>9</v>
      </c>
      <c r="C14" s="83" t="str">
        <f t="shared" si="0"/>
        <v>A3</v>
      </c>
      <c r="D14" s="70">
        <v>9</v>
      </c>
      <c r="E14" s="177" t="s">
        <v>287</v>
      </c>
      <c r="F14" s="189" t="s">
        <v>214</v>
      </c>
      <c r="G14" s="174" t="s">
        <v>475</v>
      </c>
      <c r="H14" s="175">
        <v>6</v>
      </c>
      <c r="I14" s="189" t="s">
        <v>215</v>
      </c>
      <c r="J14" s="174" t="s">
        <v>476</v>
      </c>
      <c r="K14" s="175">
        <v>6</v>
      </c>
      <c r="L14" s="80">
        <f t="shared" si="1"/>
        <v>12</v>
      </c>
      <c r="M14" s="91" t="s">
        <v>153</v>
      </c>
      <c r="N14" s="88"/>
      <c r="O14" s="70"/>
    </row>
    <row r="15" spans="2:15">
      <c r="B15" s="114">
        <v>10</v>
      </c>
      <c r="C15" s="83" t="str">
        <f t="shared" si="0"/>
        <v>B3</v>
      </c>
      <c r="D15" s="70">
        <v>10</v>
      </c>
      <c r="E15" s="177" t="s">
        <v>280</v>
      </c>
      <c r="F15" s="189" t="s">
        <v>292</v>
      </c>
      <c r="G15" s="178" t="s">
        <v>365</v>
      </c>
      <c r="H15" s="175">
        <v>0</v>
      </c>
      <c r="I15" s="189" t="s">
        <v>297</v>
      </c>
      <c r="J15" s="178" t="s">
        <v>365</v>
      </c>
      <c r="K15" s="176">
        <v>0</v>
      </c>
      <c r="L15" s="80">
        <f t="shared" si="1"/>
        <v>0</v>
      </c>
      <c r="M15" s="163" t="s">
        <v>154</v>
      </c>
      <c r="N15" s="192" t="s">
        <v>370</v>
      </c>
      <c r="O15" s="70"/>
    </row>
    <row r="16" spans="2:15">
      <c r="B16" s="114">
        <v>11</v>
      </c>
      <c r="C16" s="83" t="str">
        <f t="shared" si="0"/>
        <v>C3</v>
      </c>
      <c r="D16" s="70">
        <v>10</v>
      </c>
      <c r="E16" s="177" t="s">
        <v>284</v>
      </c>
      <c r="F16" s="189" t="s">
        <v>294</v>
      </c>
      <c r="G16" s="178" t="s">
        <v>365</v>
      </c>
      <c r="H16" s="175">
        <v>0</v>
      </c>
      <c r="I16" s="189" t="s">
        <v>298</v>
      </c>
      <c r="J16" s="178" t="s">
        <v>365</v>
      </c>
      <c r="K16" s="176">
        <v>0</v>
      </c>
      <c r="L16" s="80">
        <f t="shared" si="1"/>
        <v>0</v>
      </c>
      <c r="M16" s="163" t="s">
        <v>213</v>
      </c>
      <c r="N16" s="192" t="s">
        <v>370</v>
      </c>
      <c r="O16" s="70"/>
    </row>
    <row r="17" spans="2:15">
      <c r="B17" s="114">
        <v>12</v>
      </c>
      <c r="C17" s="83" t="str">
        <f t="shared" si="0"/>
        <v>D3</v>
      </c>
      <c r="D17" s="70">
        <v>10</v>
      </c>
      <c r="E17" s="177" t="s">
        <v>291</v>
      </c>
      <c r="F17" s="189" t="s">
        <v>296</v>
      </c>
      <c r="G17" s="178" t="s">
        <v>365</v>
      </c>
      <c r="H17" s="175">
        <v>0</v>
      </c>
      <c r="I17" s="189" t="s">
        <v>302</v>
      </c>
      <c r="J17" s="178" t="s">
        <v>365</v>
      </c>
      <c r="K17" s="175">
        <v>0</v>
      </c>
      <c r="L17" s="80">
        <f t="shared" si="1"/>
        <v>0</v>
      </c>
      <c r="M17" s="163" t="s">
        <v>397</v>
      </c>
      <c r="N17" s="192" t="s">
        <v>370</v>
      </c>
      <c r="O17" s="70"/>
    </row>
  </sheetData>
  <sheetProtection selectLockedCells="1" selectUnlockedCells="1"/>
  <phoneticPr fontId="50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8440F-599C-48D4-974B-23FDA824505F}">
  <sheetPr>
    <pageSetUpPr fitToPage="1"/>
  </sheetPr>
  <dimension ref="A1:IU66"/>
  <sheetViews>
    <sheetView zoomScale="80" zoomScaleNormal="80" workbookViewId="0"/>
  </sheetViews>
  <sheetFormatPr defaultColWidth="8.875" defaultRowHeight="16.5"/>
  <cols>
    <col min="1" max="1" width="8.625" style="4" customWidth="1"/>
    <col min="2" max="4" width="16.625" style="4" customWidth="1"/>
    <col min="5" max="5" width="16.625" style="5" customWidth="1"/>
    <col min="6" max="11" width="16.625" style="4" customWidth="1"/>
    <col min="12" max="12" width="16.875" style="4" customWidth="1"/>
    <col min="13" max="16" width="9" style="4" customWidth="1"/>
    <col min="17" max="17" width="18.125" style="4" customWidth="1"/>
    <col min="18" max="255" width="9" style="4" customWidth="1"/>
  </cols>
  <sheetData>
    <row r="1" spans="1:255" s="196" customFormat="1">
      <c r="A1" s="193"/>
      <c r="B1" s="92" t="s">
        <v>372</v>
      </c>
      <c r="C1" s="194"/>
      <c r="D1" s="195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  <c r="AT1" s="193"/>
      <c r="AU1" s="193"/>
      <c r="AV1" s="193"/>
      <c r="AW1" s="193"/>
      <c r="AX1" s="193"/>
      <c r="AY1" s="193"/>
      <c r="AZ1" s="193"/>
      <c r="BA1" s="193"/>
      <c r="BB1" s="193"/>
      <c r="BC1" s="193"/>
      <c r="BD1" s="193"/>
      <c r="BE1" s="193"/>
      <c r="BF1" s="193"/>
      <c r="BG1" s="193"/>
      <c r="BH1" s="193"/>
      <c r="BI1" s="193"/>
      <c r="BJ1" s="193"/>
      <c r="BK1" s="193"/>
      <c r="BL1" s="193"/>
      <c r="BM1" s="193"/>
      <c r="BN1" s="193"/>
      <c r="BO1" s="193"/>
      <c r="BP1" s="193"/>
      <c r="BQ1" s="193"/>
      <c r="BR1" s="193"/>
      <c r="BS1" s="193"/>
      <c r="BT1" s="193"/>
      <c r="BU1" s="193"/>
      <c r="BV1" s="193"/>
      <c r="BW1" s="193"/>
      <c r="BX1" s="193"/>
      <c r="BY1" s="193"/>
      <c r="BZ1" s="193"/>
      <c r="CA1" s="193"/>
      <c r="CB1" s="193"/>
      <c r="CC1" s="193"/>
      <c r="CD1" s="193"/>
      <c r="CE1" s="193"/>
      <c r="CF1" s="193"/>
      <c r="CG1" s="193"/>
      <c r="CH1" s="193"/>
      <c r="CI1" s="193"/>
      <c r="CJ1" s="193"/>
      <c r="CK1" s="193"/>
      <c r="CL1" s="193"/>
      <c r="CM1" s="193"/>
      <c r="CN1" s="193"/>
      <c r="CO1" s="193"/>
      <c r="CP1" s="193"/>
      <c r="CQ1" s="193"/>
      <c r="CR1" s="193"/>
      <c r="CS1" s="193"/>
      <c r="CT1" s="193"/>
      <c r="CU1" s="193"/>
      <c r="CV1" s="193"/>
      <c r="CW1" s="193"/>
      <c r="CX1" s="193"/>
      <c r="CY1" s="193"/>
      <c r="CZ1" s="193"/>
      <c r="DA1" s="193"/>
      <c r="DB1" s="193"/>
      <c r="DC1" s="193"/>
      <c r="DD1" s="193"/>
      <c r="DE1" s="193"/>
      <c r="DF1" s="193"/>
      <c r="DG1" s="193"/>
      <c r="DH1" s="193"/>
      <c r="DI1" s="193"/>
      <c r="DJ1" s="193"/>
      <c r="DK1" s="193"/>
      <c r="DL1" s="193"/>
      <c r="DM1" s="193"/>
      <c r="DN1" s="193"/>
      <c r="DO1" s="193"/>
      <c r="DP1" s="193"/>
      <c r="DQ1" s="193"/>
      <c r="DR1" s="193"/>
      <c r="DS1" s="193"/>
      <c r="DT1" s="193"/>
      <c r="DU1" s="193"/>
      <c r="DV1" s="193"/>
      <c r="DW1" s="193"/>
      <c r="DX1" s="193"/>
      <c r="DY1" s="193"/>
      <c r="DZ1" s="193"/>
      <c r="EA1" s="193"/>
      <c r="EB1" s="193"/>
      <c r="EC1" s="193"/>
      <c r="ED1" s="193"/>
      <c r="EE1" s="193"/>
      <c r="EF1" s="193"/>
      <c r="EG1" s="193"/>
      <c r="EH1" s="193"/>
      <c r="EI1" s="193"/>
      <c r="EJ1" s="193"/>
      <c r="EK1" s="193"/>
      <c r="EL1" s="193"/>
      <c r="EM1" s="193"/>
      <c r="EN1" s="193"/>
      <c r="EO1" s="193"/>
      <c r="EP1" s="193"/>
      <c r="EQ1" s="193"/>
      <c r="ER1" s="193"/>
      <c r="ES1" s="193"/>
      <c r="ET1" s="193"/>
      <c r="EU1" s="193"/>
      <c r="EV1" s="193"/>
      <c r="EW1" s="193"/>
      <c r="EX1" s="193"/>
      <c r="EY1" s="193"/>
      <c r="EZ1" s="193"/>
      <c r="FA1" s="193"/>
      <c r="FB1" s="193"/>
      <c r="FC1" s="193"/>
      <c r="FD1" s="193"/>
      <c r="FE1" s="193"/>
      <c r="FF1" s="193"/>
      <c r="FG1" s="193"/>
      <c r="FH1" s="193"/>
      <c r="FI1" s="193"/>
      <c r="FJ1" s="193"/>
      <c r="FK1" s="193"/>
      <c r="FL1" s="193"/>
      <c r="FM1" s="193"/>
      <c r="FN1" s="193"/>
      <c r="FO1" s="193"/>
      <c r="FP1" s="193"/>
      <c r="FQ1" s="193"/>
      <c r="FR1" s="193"/>
      <c r="FS1" s="193"/>
      <c r="FT1" s="193"/>
      <c r="FU1" s="193"/>
      <c r="FV1" s="193"/>
      <c r="FW1" s="193"/>
      <c r="FX1" s="193"/>
      <c r="FY1" s="193"/>
      <c r="FZ1" s="193"/>
      <c r="GA1" s="193"/>
      <c r="GB1" s="193"/>
      <c r="GC1" s="193"/>
      <c r="GD1" s="193"/>
      <c r="GE1" s="193"/>
      <c r="GF1" s="193"/>
      <c r="GG1" s="193"/>
      <c r="GH1" s="193"/>
      <c r="GI1" s="193"/>
      <c r="GJ1" s="193"/>
      <c r="GK1" s="193"/>
      <c r="GL1" s="193"/>
      <c r="GM1" s="193"/>
      <c r="GN1" s="193"/>
      <c r="GO1" s="193"/>
      <c r="GP1" s="193"/>
      <c r="GQ1" s="193"/>
      <c r="GR1" s="193"/>
      <c r="GS1" s="193"/>
      <c r="GT1" s="193"/>
      <c r="GU1" s="193"/>
      <c r="GV1" s="193"/>
      <c r="GW1" s="193"/>
      <c r="GX1" s="193"/>
      <c r="GY1" s="193"/>
      <c r="GZ1" s="193"/>
      <c r="HA1" s="193"/>
      <c r="HB1" s="193"/>
      <c r="HC1" s="193"/>
      <c r="HD1" s="193"/>
      <c r="HE1" s="193"/>
      <c r="HF1" s="193"/>
      <c r="HG1" s="193"/>
      <c r="HH1" s="193"/>
      <c r="HI1" s="193"/>
      <c r="HJ1" s="193"/>
      <c r="HK1" s="193"/>
      <c r="HL1" s="193"/>
      <c r="HM1" s="193"/>
      <c r="HN1" s="193"/>
      <c r="HO1" s="193"/>
      <c r="HP1" s="193"/>
      <c r="HQ1" s="193"/>
      <c r="HR1" s="193"/>
      <c r="HS1" s="193"/>
      <c r="HT1" s="193"/>
      <c r="HU1" s="193"/>
      <c r="HV1" s="193"/>
      <c r="HW1" s="193"/>
      <c r="HX1" s="193"/>
      <c r="HY1" s="193"/>
      <c r="HZ1" s="193"/>
      <c r="IA1" s="193"/>
      <c r="IB1" s="193"/>
      <c r="IC1" s="193"/>
      <c r="ID1" s="193"/>
      <c r="IE1" s="193"/>
      <c r="IF1" s="193"/>
      <c r="IG1" s="193"/>
      <c r="IH1" s="193"/>
      <c r="II1" s="193"/>
      <c r="IJ1" s="193"/>
      <c r="IK1" s="193"/>
      <c r="IL1" s="193"/>
      <c r="IM1" s="193"/>
      <c r="IN1" s="193"/>
      <c r="IO1" s="193"/>
      <c r="IP1" s="193"/>
      <c r="IQ1" s="193"/>
      <c r="IR1" s="193"/>
      <c r="IS1" s="193"/>
      <c r="IT1" s="193"/>
      <c r="IU1" s="193"/>
    </row>
    <row r="2" spans="1:255" s="196" customFormat="1" ht="15.75">
      <c r="A2" s="193"/>
      <c r="B2" s="6"/>
      <c r="C2" s="194"/>
      <c r="D2" s="195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3"/>
      <c r="BS2" s="193"/>
      <c r="BT2" s="193"/>
      <c r="BU2" s="193"/>
      <c r="BV2" s="193"/>
      <c r="BW2" s="193"/>
      <c r="BX2" s="193"/>
      <c r="BY2" s="193"/>
      <c r="BZ2" s="193"/>
      <c r="CA2" s="193"/>
      <c r="CB2" s="193"/>
      <c r="CC2" s="193"/>
      <c r="CD2" s="193"/>
      <c r="CE2" s="193"/>
      <c r="CF2" s="193"/>
      <c r="CG2" s="193"/>
      <c r="CH2" s="193"/>
      <c r="CI2" s="193"/>
      <c r="CJ2" s="193"/>
      <c r="CK2" s="193"/>
      <c r="CL2" s="193"/>
      <c r="CM2" s="193"/>
      <c r="CN2" s="193"/>
      <c r="CO2" s="193"/>
      <c r="CP2" s="193"/>
      <c r="CQ2" s="193"/>
      <c r="CR2" s="193"/>
      <c r="CS2" s="193"/>
      <c r="CT2" s="193"/>
      <c r="CU2" s="193"/>
      <c r="CV2" s="193"/>
      <c r="CW2" s="193"/>
      <c r="CX2" s="193"/>
      <c r="CY2" s="193"/>
      <c r="CZ2" s="193"/>
      <c r="DA2" s="193"/>
      <c r="DB2" s="193"/>
      <c r="DC2" s="193"/>
      <c r="DD2" s="193"/>
      <c r="DE2" s="193"/>
      <c r="DF2" s="193"/>
      <c r="DG2" s="193"/>
      <c r="DH2" s="193"/>
      <c r="DI2" s="193"/>
      <c r="DJ2" s="193"/>
      <c r="DK2" s="193"/>
      <c r="DL2" s="193"/>
      <c r="DM2" s="193"/>
      <c r="DN2" s="193"/>
      <c r="DO2" s="193"/>
      <c r="DP2" s="193"/>
      <c r="DQ2" s="193"/>
      <c r="DR2" s="193"/>
      <c r="DS2" s="193"/>
      <c r="DT2" s="193"/>
      <c r="DU2" s="193"/>
      <c r="DV2" s="193"/>
      <c r="DW2" s="193"/>
      <c r="DX2" s="193"/>
      <c r="DY2" s="193"/>
      <c r="DZ2" s="193"/>
      <c r="EA2" s="193"/>
      <c r="EB2" s="193"/>
      <c r="EC2" s="193"/>
      <c r="ED2" s="193"/>
      <c r="EE2" s="193"/>
      <c r="EF2" s="193"/>
      <c r="EG2" s="193"/>
      <c r="EH2" s="193"/>
      <c r="EI2" s="193"/>
      <c r="EJ2" s="193"/>
      <c r="EK2" s="193"/>
      <c r="EL2" s="193"/>
      <c r="EM2" s="193"/>
      <c r="EN2" s="193"/>
      <c r="EO2" s="193"/>
      <c r="EP2" s="193"/>
      <c r="EQ2" s="193"/>
      <c r="ER2" s="193"/>
      <c r="ES2" s="193"/>
      <c r="ET2" s="193"/>
      <c r="EU2" s="193"/>
      <c r="EV2" s="193"/>
      <c r="EW2" s="193"/>
      <c r="EX2" s="193"/>
      <c r="EY2" s="193"/>
      <c r="EZ2" s="193"/>
      <c r="FA2" s="193"/>
      <c r="FB2" s="193"/>
      <c r="FC2" s="193"/>
      <c r="FD2" s="193"/>
      <c r="FE2" s="193"/>
      <c r="FF2" s="193"/>
      <c r="FG2" s="193"/>
      <c r="FH2" s="193"/>
      <c r="FI2" s="193"/>
      <c r="FJ2" s="193"/>
      <c r="FK2" s="193"/>
      <c r="FL2" s="193"/>
      <c r="FM2" s="193"/>
      <c r="FN2" s="193"/>
      <c r="FO2" s="193"/>
      <c r="FP2" s="193"/>
      <c r="FQ2" s="193"/>
      <c r="FR2" s="193"/>
      <c r="FS2" s="193"/>
      <c r="FT2" s="193"/>
      <c r="FU2" s="193"/>
      <c r="FV2" s="193"/>
      <c r="FW2" s="193"/>
      <c r="FX2" s="193"/>
      <c r="FY2" s="193"/>
      <c r="FZ2" s="193"/>
      <c r="GA2" s="193"/>
      <c r="GB2" s="193"/>
      <c r="GC2" s="193"/>
      <c r="GD2" s="193"/>
      <c r="GE2" s="193"/>
      <c r="GF2" s="193"/>
      <c r="GG2" s="193"/>
      <c r="GH2" s="193"/>
      <c r="GI2" s="193"/>
      <c r="GJ2" s="193"/>
      <c r="GK2" s="193"/>
      <c r="GL2" s="193"/>
      <c r="GM2" s="193"/>
      <c r="GN2" s="193"/>
      <c r="GO2" s="193"/>
      <c r="GP2" s="193"/>
      <c r="GQ2" s="193"/>
      <c r="GR2" s="193"/>
      <c r="GS2" s="193"/>
      <c r="GT2" s="193"/>
      <c r="GU2" s="193"/>
      <c r="GV2" s="193"/>
      <c r="GW2" s="193"/>
      <c r="GX2" s="193"/>
      <c r="GY2" s="193"/>
      <c r="GZ2" s="193"/>
      <c r="HA2" s="193"/>
      <c r="HB2" s="193"/>
      <c r="HC2" s="193"/>
      <c r="HD2" s="193"/>
      <c r="HE2" s="193"/>
      <c r="HF2" s="193"/>
      <c r="HG2" s="193"/>
      <c r="HH2" s="193"/>
      <c r="HI2" s="193"/>
      <c r="HJ2" s="193"/>
      <c r="HK2" s="193"/>
      <c r="HL2" s="193"/>
      <c r="HM2" s="193"/>
      <c r="HN2" s="193"/>
      <c r="HO2" s="193"/>
      <c r="HP2" s="193"/>
      <c r="HQ2" s="193"/>
      <c r="HR2" s="193"/>
      <c r="HS2" s="193"/>
      <c r="HT2" s="193"/>
      <c r="HU2" s="193"/>
      <c r="HV2" s="193"/>
      <c r="HW2" s="193"/>
      <c r="HX2" s="193"/>
      <c r="HY2" s="193"/>
      <c r="HZ2" s="193"/>
      <c r="IA2" s="193"/>
      <c r="IB2" s="193"/>
      <c r="IC2" s="193"/>
      <c r="ID2" s="193"/>
      <c r="IE2" s="193"/>
      <c r="IF2" s="193"/>
      <c r="IG2" s="193"/>
      <c r="IH2" s="193"/>
      <c r="II2" s="193"/>
      <c r="IJ2" s="193"/>
      <c r="IK2" s="193"/>
      <c r="IL2" s="193"/>
      <c r="IM2" s="193"/>
      <c r="IN2" s="193"/>
      <c r="IO2" s="193"/>
      <c r="IP2" s="193"/>
      <c r="IQ2" s="193"/>
      <c r="IR2" s="193"/>
      <c r="IS2" s="193"/>
      <c r="IT2" s="193"/>
      <c r="IU2" s="193"/>
    </row>
    <row r="3" spans="1:255" s="196" customFormat="1" ht="15.75">
      <c r="A3" s="193"/>
      <c r="B3" s="6" t="s">
        <v>373</v>
      </c>
      <c r="C3" s="194"/>
      <c r="D3" s="195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  <c r="AM3" s="193"/>
      <c r="AN3" s="193"/>
      <c r="AO3" s="193"/>
      <c r="AP3" s="193"/>
      <c r="AQ3" s="193"/>
      <c r="AR3" s="193"/>
      <c r="AS3" s="193"/>
      <c r="AT3" s="193"/>
      <c r="AU3" s="193"/>
      <c r="AV3" s="193"/>
      <c r="AW3" s="193"/>
      <c r="AX3" s="193"/>
      <c r="AY3" s="193"/>
      <c r="AZ3" s="193"/>
      <c r="BA3" s="193"/>
      <c r="BB3" s="193"/>
      <c r="BC3" s="193"/>
      <c r="BD3" s="193"/>
      <c r="BE3" s="193"/>
      <c r="BF3" s="193"/>
      <c r="BG3" s="193"/>
      <c r="BH3" s="193"/>
      <c r="BI3" s="193"/>
      <c r="BJ3" s="193"/>
      <c r="BK3" s="193"/>
      <c r="BL3" s="193"/>
      <c r="BM3" s="193"/>
      <c r="BN3" s="193"/>
      <c r="BO3" s="193"/>
      <c r="BP3" s="193"/>
      <c r="BQ3" s="193"/>
      <c r="BR3" s="193"/>
      <c r="BS3" s="193"/>
      <c r="BT3" s="193"/>
      <c r="BU3" s="193"/>
      <c r="BV3" s="193"/>
      <c r="BW3" s="193"/>
      <c r="BX3" s="193"/>
      <c r="BY3" s="193"/>
      <c r="BZ3" s="193"/>
      <c r="CA3" s="193"/>
      <c r="CB3" s="193"/>
      <c r="CC3" s="193"/>
      <c r="CD3" s="193"/>
      <c r="CE3" s="193"/>
      <c r="CF3" s="193"/>
      <c r="CG3" s="193"/>
      <c r="CH3" s="193"/>
      <c r="CI3" s="193"/>
      <c r="CJ3" s="193"/>
      <c r="CK3" s="193"/>
      <c r="CL3" s="193"/>
      <c r="CM3" s="193"/>
      <c r="CN3" s="193"/>
      <c r="CO3" s="193"/>
      <c r="CP3" s="193"/>
      <c r="CQ3" s="193"/>
      <c r="CR3" s="193"/>
      <c r="CS3" s="193"/>
      <c r="CT3" s="193"/>
      <c r="CU3" s="193"/>
      <c r="CV3" s="193"/>
      <c r="CW3" s="193"/>
      <c r="CX3" s="193"/>
      <c r="CY3" s="193"/>
      <c r="CZ3" s="193"/>
      <c r="DA3" s="193"/>
      <c r="DB3" s="193"/>
      <c r="DC3" s="193"/>
      <c r="DD3" s="193"/>
      <c r="DE3" s="193"/>
      <c r="DF3" s="193"/>
      <c r="DG3" s="193"/>
      <c r="DH3" s="193"/>
      <c r="DI3" s="193"/>
      <c r="DJ3" s="193"/>
      <c r="DK3" s="193"/>
      <c r="DL3" s="193"/>
      <c r="DM3" s="193"/>
      <c r="DN3" s="193"/>
      <c r="DO3" s="193"/>
      <c r="DP3" s="193"/>
      <c r="DQ3" s="193"/>
      <c r="DR3" s="193"/>
      <c r="DS3" s="193"/>
      <c r="DT3" s="193"/>
      <c r="DU3" s="193"/>
      <c r="DV3" s="193"/>
      <c r="DW3" s="193"/>
      <c r="DX3" s="193"/>
      <c r="DY3" s="193"/>
      <c r="DZ3" s="193"/>
      <c r="EA3" s="193"/>
      <c r="EB3" s="193"/>
      <c r="EC3" s="193"/>
      <c r="ED3" s="193"/>
      <c r="EE3" s="193"/>
      <c r="EF3" s="193"/>
      <c r="EG3" s="193"/>
      <c r="EH3" s="193"/>
      <c r="EI3" s="193"/>
      <c r="EJ3" s="193"/>
      <c r="EK3" s="193"/>
      <c r="EL3" s="193"/>
      <c r="EM3" s="193"/>
      <c r="EN3" s="193"/>
      <c r="EO3" s="193"/>
      <c r="EP3" s="193"/>
      <c r="EQ3" s="193"/>
      <c r="ER3" s="193"/>
      <c r="ES3" s="193"/>
      <c r="ET3" s="193"/>
      <c r="EU3" s="193"/>
      <c r="EV3" s="193"/>
      <c r="EW3" s="193"/>
      <c r="EX3" s="193"/>
      <c r="EY3" s="193"/>
      <c r="EZ3" s="193"/>
      <c r="FA3" s="193"/>
      <c r="FB3" s="193"/>
      <c r="FC3" s="193"/>
      <c r="FD3" s="193"/>
      <c r="FE3" s="193"/>
      <c r="FF3" s="193"/>
      <c r="FG3" s="193"/>
      <c r="FH3" s="193"/>
      <c r="FI3" s="193"/>
      <c r="FJ3" s="193"/>
      <c r="FK3" s="193"/>
      <c r="FL3" s="193"/>
      <c r="FM3" s="193"/>
      <c r="FN3" s="193"/>
      <c r="FO3" s="193"/>
      <c r="FP3" s="193"/>
      <c r="FQ3" s="193"/>
      <c r="FR3" s="193"/>
      <c r="FS3" s="193"/>
      <c r="FT3" s="193"/>
      <c r="FU3" s="193"/>
      <c r="FV3" s="193"/>
      <c r="FW3" s="193"/>
      <c r="FX3" s="193"/>
      <c r="FY3" s="193"/>
      <c r="FZ3" s="193"/>
      <c r="GA3" s="193"/>
      <c r="GB3" s="193"/>
      <c r="GC3" s="193"/>
      <c r="GD3" s="193"/>
      <c r="GE3" s="193"/>
      <c r="GF3" s="193"/>
      <c r="GG3" s="193"/>
      <c r="GH3" s="193"/>
      <c r="GI3" s="193"/>
      <c r="GJ3" s="193"/>
      <c r="GK3" s="193"/>
      <c r="GL3" s="193"/>
      <c r="GM3" s="193"/>
      <c r="GN3" s="193"/>
      <c r="GO3" s="193"/>
      <c r="GP3" s="193"/>
      <c r="GQ3" s="193"/>
      <c r="GR3" s="193"/>
      <c r="GS3" s="193"/>
      <c r="GT3" s="193"/>
      <c r="GU3" s="193"/>
      <c r="GV3" s="193"/>
      <c r="GW3" s="193"/>
      <c r="GX3" s="193"/>
      <c r="GY3" s="193"/>
      <c r="GZ3" s="193"/>
      <c r="HA3" s="193"/>
      <c r="HB3" s="193"/>
      <c r="HC3" s="193"/>
      <c r="HD3" s="193"/>
      <c r="HE3" s="193"/>
      <c r="HF3" s="193"/>
      <c r="HG3" s="193"/>
      <c r="HH3" s="193"/>
      <c r="HI3" s="193"/>
      <c r="HJ3" s="193"/>
      <c r="HK3" s="193"/>
      <c r="HL3" s="193"/>
      <c r="HM3" s="193"/>
      <c r="HN3" s="193"/>
      <c r="HO3" s="193"/>
      <c r="HP3" s="193"/>
      <c r="HQ3" s="193"/>
      <c r="HR3" s="193"/>
      <c r="HS3" s="193"/>
      <c r="HT3" s="193"/>
      <c r="HU3" s="193"/>
      <c r="HV3" s="193"/>
      <c r="HW3" s="193"/>
      <c r="HX3" s="193"/>
      <c r="HY3" s="193"/>
      <c r="HZ3" s="193"/>
      <c r="IA3" s="193"/>
      <c r="IB3" s="193"/>
      <c r="IC3" s="193"/>
      <c r="ID3" s="193"/>
      <c r="IE3" s="193"/>
      <c r="IF3" s="193"/>
      <c r="IG3" s="193"/>
      <c r="IH3" s="193"/>
      <c r="II3" s="193"/>
      <c r="IJ3" s="193"/>
      <c r="IK3" s="193"/>
      <c r="IL3" s="193"/>
      <c r="IM3" s="193"/>
      <c r="IN3" s="193"/>
      <c r="IO3" s="193"/>
      <c r="IP3" s="193"/>
      <c r="IQ3" s="193"/>
      <c r="IR3" s="193"/>
      <c r="IS3" s="193"/>
      <c r="IT3" s="193"/>
      <c r="IU3" s="193"/>
    </row>
    <row r="4" spans="1:255" s="196" customFormat="1" ht="15.75">
      <c r="A4" s="193"/>
      <c r="B4" s="6" t="s">
        <v>374</v>
      </c>
      <c r="C4" s="194"/>
      <c r="D4" s="195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3"/>
      <c r="FF4" s="193"/>
      <c r="FG4" s="193"/>
      <c r="FH4" s="193"/>
      <c r="FI4" s="193"/>
      <c r="FJ4" s="193"/>
      <c r="FK4" s="193"/>
      <c r="FL4" s="193"/>
      <c r="FM4" s="193"/>
      <c r="FN4" s="193"/>
      <c r="FO4" s="193"/>
      <c r="FP4" s="193"/>
      <c r="FQ4" s="193"/>
      <c r="FR4" s="193"/>
      <c r="FS4" s="193"/>
      <c r="FT4" s="193"/>
      <c r="FU4" s="193"/>
      <c r="FV4" s="193"/>
      <c r="FW4" s="193"/>
      <c r="FX4" s="193"/>
      <c r="FY4" s="193"/>
      <c r="FZ4" s="193"/>
      <c r="GA4" s="193"/>
      <c r="GB4" s="193"/>
      <c r="GC4" s="193"/>
      <c r="GD4" s="193"/>
      <c r="GE4" s="193"/>
      <c r="GF4" s="193"/>
      <c r="GG4" s="193"/>
      <c r="GH4" s="193"/>
      <c r="GI4" s="193"/>
      <c r="GJ4" s="193"/>
      <c r="GK4" s="193"/>
      <c r="GL4" s="193"/>
      <c r="GM4" s="193"/>
      <c r="GN4" s="193"/>
      <c r="GO4" s="193"/>
      <c r="GP4" s="193"/>
      <c r="GQ4" s="193"/>
      <c r="GR4" s="193"/>
      <c r="GS4" s="193"/>
      <c r="GT4" s="193"/>
      <c r="GU4" s="193"/>
      <c r="GV4" s="193"/>
      <c r="GW4" s="193"/>
      <c r="GX4" s="193"/>
      <c r="GY4" s="193"/>
      <c r="GZ4" s="193"/>
      <c r="HA4" s="193"/>
      <c r="HB4" s="193"/>
      <c r="HC4" s="193"/>
      <c r="HD4" s="193"/>
      <c r="HE4" s="193"/>
      <c r="HF4" s="193"/>
      <c r="HG4" s="193"/>
      <c r="HH4" s="193"/>
      <c r="HI4" s="193"/>
      <c r="HJ4" s="193"/>
      <c r="HK4" s="193"/>
      <c r="HL4" s="193"/>
      <c r="HM4" s="193"/>
      <c r="HN4" s="193"/>
      <c r="HO4" s="193"/>
      <c r="HP4" s="193"/>
      <c r="HQ4" s="193"/>
      <c r="HR4" s="193"/>
      <c r="HS4" s="193"/>
      <c r="HT4" s="193"/>
      <c r="HU4" s="193"/>
      <c r="HV4" s="193"/>
      <c r="HW4" s="193"/>
      <c r="HX4" s="193"/>
      <c r="HY4" s="193"/>
      <c r="HZ4" s="193"/>
      <c r="IA4" s="193"/>
      <c r="IB4" s="193"/>
      <c r="IC4" s="193"/>
      <c r="ID4" s="193"/>
      <c r="IE4" s="193"/>
      <c r="IF4" s="193"/>
      <c r="IG4" s="193"/>
      <c r="IH4" s="193"/>
      <c r="II4" s="193"/>
      <c r="IJ4" s="193"/>
      <c r="IK4" s="193"/>
      <c r="IL4" s="193"/>
      <c r="IM4" s="193"/>
      <c r="IN4" s="193"/>
      <c r="IO4" s="193"/>
      <c r="IP4" s="193"/>
      <c r="IQ4" s="193"/>
      <c r="IR4" s="193"/>
      <c r="IS4" s="193"/>
      <c r="IT4" s="193"/>
      <c r="IU4" s="193"/>
    </row>
    <row r="5" spans="1:255" s="196" customFormat="1" ht="15.75">
      <c r="A5" s="193"/>
      <c r="B5" s="8" t="s">
        <v>375</v>
      </c>
      <c r="C5" s="198"/>
      <c r="D5" s="199"/>
      <c r="E5" s="200"/>
      <c r="F5" s="200"/>
      <c r="G5" s="200"/>
      <c r="H5" s="200"/>
      <c r="I5" s="200"/>
      <c r="J5" s="200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93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  <c r="ER5" s="193"/>
      <c r="ES5" s="193"/>
      <c r="ET5" s="193"/>
      <c r="EU5" s="193"/>
      <c r="EV5" s="193"/>
      <c r="EW5" s="193"/>
      <c r="EX5" s="193"/>
      <c r="EY5" s="193"/>
      <c r="EZ5" s="193"/>
      <c r="FA5" s="193"/>
      <c r="FB5" s="193"/>
      <c r="FC5" s="193"/>
      <c r="FD5" s="193"/>
      <c r="FE5" s="193"/>
      <c r="FF5" s="193"/>
      <c r="FG5" s="193"/>
      <c r="FH5" s="193"/>
      <c r="FI5" s="193"/>
      <c r="FJ5" s="193"/>
      <c r="FK5" s="193"/>
      <c r="FL5" s="193"/>
      <c r="FM5" s="193"/>
      <c r="FN5" s="193"/>
      <c r="FO5" s="193"/>
      <c r="FP5" s="193"/>
      <c r="FQ5" s="193"/>
      <c r="FR5" s="193"/>
      <c r="FS5" s="193"/>
      <c r="FT5" s="193"/>
      <c r="FU5" s="193"/>
      <c r="FV5" s="193"/>
      <c r="FW5" s="193"/>
      <c r="FX5" s="193"/>
      <c r="FY5" s="193"/>
      <c r="FZ5" s="193"/>
      <c r="GA5" s="193"/>
      <c r="GB5" s="193"/>
      <c r="GC5" s="193"/>
      <c r="GD5" s="193"/>
      <c r="GE5" s="193"/>
      <c r="GF5" s="193"/>
      <c r="GG5" s="193"/>
      <c r="GH5" s="193"/>
      <c r="GI5" s="193"/>
      <c r="GJ5" s="193"/>
      <c r="GK5" s="193"/>
      <c r="GL5" s="193"/>
      <c r="GM5" s="193"/>
      <c r="GN5" s="193"/>
      <c r="GO5" s="193"/>
      <c r="GP5" s="193"/>
      <c r="GQ5" s="193"/>
      <c r="GR5" s="193"/>
      <c r="GS5" s="193"/>
      <c r="GT5" s="193"/>
      <c r="GU5" s="193"/>
      <c r="GV5" s="193"/>
      <c r="GW5" s="193"/>
      <c r="GX5" s="193"/>
      <c r="GY5" s="193"/>
      <c r="GZ5" s="193"/>
      <c r="HA5" s="193"/>
      <c r="HB5" s="193"/>
      <c r="HC5" s="193"/>
      <c r="HD5" s="193"/>
      <c r="HE5" s="193"/>
      <c r="HF5" s="193"/>
      <c r="HG5" s="193"/>
      <c r="HH5" s="193"/>
      <c r="HI5" s="193"/>
      <c r="HJ5" s="193"/>
      <c r="HK5" s="193"/>
      <c r="HL5" s="193"/>
      <c r="HM5" s="193"/>
      <c r="HN5" s="193"/>
      <c r="HO5" s="193"/>
      <c r="HP5" s="193"/>
      <c r="HQ5" s="193"/>
      <c r="HR5" s="193"/>
      <c r="HS5" s="193"/>
      <c r="HT5" s="193"/>
      <c r="HU5" s="193"/>
      <c r="HV5" s="193"/>
      <c r="HW5" s="193"/>
      <c r="HX5" s="193"/>
      <c r="HY5" s="193"/>
      <c r="HZ5" s="193"/>
      <c r="IA5" s="193"/>
      <c r="IB5" s="193"/>
      <c r="IC5" s="193"/>
      <c r="ID5" s="193"/>
      <c r="IE5" s="193"/>
      <c r="IF5" s="193"/>
      <c r="IG5" s="193"/>
      <c r="IH5" s="193"/>
      <c r="II5" s="193"/>
      <c r="IJ5" s="193"/>
      <c r="IK5" s="193"/>
      <c r="IL5" s="193"/>
      <c r="IM5" s="193"/>
      <c r="IN5" s="193"/>
      <c r="IO5" s="193"/>
      <c r="IP5" s="193"/>
      <c r="IQ5" s="193"/>
      <c r="IR5" s="193"/>
      <c r="IS5" s="193"/>
      <c r="IT5" s="193"/>
      <c r="IU5" s="193"/>
    </row>
    <row r="6" spans="1:255" s="196" customFormat="1" ht="15.75">
      <c r="A6" s="193"/>
      <c r="B6" s="8"/>
      <c r="C6" s="198"/>
      <c r="D6" s="199"/>
      <c r="E6" s="200"/>
      <c r="J6" s="200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  <c r="BR6" s="193"/>
      <c r="BS6" s="193"/>
      <c r="BT6" s="193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T6" s="193"/>
      <c r="DU6" s="193"/>
      <c r="DV6" s="193"/>
      <c r="DW6" s="193"/>
      <c r="DX6" s="193"/>
      <c r="DY6" s="193"/>
      <c r="DZ6" s="193"/>
      <c r="EA6" s="193"/>
      <c r="EB6" s="193"/>
      <c r="EC6" s="193"/>
      <c r="ED6" s="193"/>
      <c r="EE6" s="193"/>
      <c r="EF6" s="193"/>
      <c r="EG6" s="193"/>
      <c r="EH6" s="193"/>
      <c r="EI6" s="193"/>
      <c r="EJ6" s="193"/>
      <c r="EK6" s="193"/>
      <c r="EL6" s="193"/>
      <c r="EM6" s="193"/>
      <c r="EN6" s="193"/>
      <c r="EO6" s="193"/>
      <c r="EP6" s="193"/>
      <c r="EQ6" s="193"/>
      <c r="ER6" s="193"/>
      <c r="ES6" s="193"/>
      <c r="ET6" s="193"/>
      <c r="EU6" s="193"/>
      <c r="EV6" s="193"/>
      <c r="EW6" s="193"/>
      <c r="EX6" s="193"/>
      <c r="EY6" s="193"/>
      <c r="EZ6" s="193"/>
      <c r="FA6" s="193"/>
      <c r="FB6" s="193"/>
      <c r="FC6" s="193"/>
      <c r="FD6" s="193"/>
      <c r="FE6" s="193"/>
      <c r="FF6" s="193"/>
      <c r="FG6" s="193"/>
      <c r="FH6" s="193"/>
      <c r="FI6" s="193"/>
      <c r="FJ6" s="193"/>
      <c r="FK6" s="193"/>
      <c r="FL6" s="193"/>
      <c r="FM6" s="193"/>
      <c r="FN6" s="193"/>
      <c r="FO6" s="193"/>
      <c r="FP6" s="193"/>
      <c r="FQ6" s="193"/>
      <c r="FR6" s="193"/>
      <c r="FS6" s="193"/>
      <c r="FT6" s="193"/>
      <c r="FU6" s="193"/>
      <c r="FV6" s="193"/>
      <c r="FW6" s="193"/>
      <c r="FX6" s="193"/>
      <c r="FY6" s="193"/>
      <c r="FZ6" s="193"/>
      <c r="GA6" s="193"/>
      <c r="GB6" s="193"/>
      <c r="GC6" s="193"/>
      <c r="GD6" s="193"/>
      <c r="GE6" s="193"/>
      <c r="GF6" s="193"/>
      <c r="GG6" s="193"/>
      <c r="GH6" s="193"/>
      <c r="GI6" s="193"/>
      <c r="GJ6" s="193"/>
      <c r="GK6" s="193"/>
      <c r="GL6" s="193"/>
      <c r="GM6" s="193"/>
      <c r="GN6" s="193"/>
      <c r="GO6" s="193"/>
      <c r="GP6" s="193"/>
      <c r="GQ6" s="193"/>
      <c r="GR6" s="193"/>
      <c r="GS6" s="193"/>
      <c r="GT6" s="193"/>
      <c r="GU6" s="193"/>
      <c r="GV6" s="193"/>
      <c r="GW6" s="193"/>
      <c r="GX6" s="193"/>
      <c r="GY6" s="193"/>
      <c r="GZ6" s="193"/>
      <c r="HA6" s="193"/>
      <c r="HB6" s="193"/>
      <c r="HC6" s="193"/>
      <c r="HD6" s="193"/>
      <c r="HE6" s="193"/>
      <c r="HF6" s="193"/>
      <c r="HG6" s="193"/>
      <c r="HH6" s="193"/>
      <c r="HI6" s="193"/>
      <c r="HJ6" s="193"/>
      <c r="HK6" s="193"/>
      <c r="HL6" s="193"/>
      <c r="HM6" s="193"/>
      <c r="HN6" s="193"/>
      <c r="HO6" s="193"/>
      <c r="HP6" s="193"/>
      <c r="HQ6" s="193"/>
      <c r="HR6" s="193"/>
      <c r="HS6" s="193"/>
      <c r="HT6" s="193"/>
      <c r="HU6" s="193"/>
      <c r="HV6" s="193"/>
      <c r="HW6" s="193"/>
      <c r="HX6" s="193"/>
      <c r="HY6" s="193"/>
      <c r="HZ6" s="193"/>
      <c r="IA6" s="193"/>
      <c r="IB6" s="193"/>
      <c r="IC6" s="193"/>
      <c r="ID6" s="193"/>
      <c r="IE6" s="193"/>
      <c r="IF6" s="193"/>
      <c r="IG6" s="193"/>
      <c r="IH6" s="193"/>
      <c r="II6" s="193"/>
      <c r="IJ6" s="193"/>
      <c r="IK6" s="193"/>
      <c r="IL6" s="193"/>
      <c r="IM6" s="193"/>
      <c r="IN6" s="193"/>
      <c r="IO6" s="193"/>
      <c r="IP6" s="193"/>
      <c r="IQ6" s="193"/>
      <c r="IR6" s="193"/>
      <c r="IS6" s="193"/>
      <c r="IT6" s="193"/>
      <c r="IU6" s="193"/>
    </row>
    <row r="7" spans="1:255" s="196" customFormat="1" ht="15.75">
      <c r="A7" s="193"/>
      <c r="B7" s="78" t="s">
        <v>30</v>
      </c>
      <c r="C7" s="78" t="s">
        <v>31</v>
      </c>
      <c r="D7" s="78" t="s">
        <v>196</v>
      </c>
      <c r="E7" s="78" t="s">
        <v>197</v>
      </c>
      <c r="F7" s="201"/>
      <c r="G7" s="201"/>
      <c r="H7" s="201"/>
      <c r="I7" s="201"/>
      <c r="J7" s="201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3"/>
      <c r="BB7" s="193"/>
      <c r="BC7" s="193"/>
      <c r="BD7" s="193"/>
      <c r="BE7" s="193"/>
      <c r="BF7" s="193"/>
      <c r="BG7" s="193"/>
      <c r="BH7" s="193"/>
      <c r="BI7" s="193"/>
      <c r="BJ7" s="193"/>
      <c r="BK7" s="193"/>
      <c r="BL7" s="193"/>
      <c r="BM7" s="193"/>
      <c r="BN7" s="193"/>
      <c r="BO7" s="193"/>
      <c r="BP7" s="193"/>
      <c r="BQ7" s="193"/>
      <c r="BR7" s="193"/>
      <c r="BS7" s="193"/>
      <c r="BT7" s="193"/>
      <c r="BU7" s="193"/>
      <c r="BV7" s="193"/>
      <c r="BW7" s="193"/>
      <c r="BX7" s="193"/>
      <c r="BY7" s="193"/>
      <c r="BZ7" s="193"/>
      <c r="CA7" s="193"/>
      <c r="CB7" s="193"/>
      <c r="CC7" s="193"/>
      <c r="CD7" s="193"/>
      <c r="CE7" s="193"/>
      <c r="CF7" s="193"/>
      <c r="CG7" s="193"/>
      <c r="CH7" s="193"/>
      <c r="CI7" s="193"/>
      <c r="CJ7" s="193"/>
      <c r="CK7" s="193"/>
      <c r="CL7" s="193"/>
      <c r="CM7" s="193"/>
      <c r="CN7" s="193"/>
      <c r="CO7" s="193"/>
      <c r="CP7" s="193"/>
      <c r="CQ7" s="193"/>
      <c r="CR7" s="193"/>
      <c r="CS7" s="193"/>
      <c r="CT7" s="193"/>
      <c r="CU7" s="193"/>
      <c r="CV7" s="193"/>
      <c r="CW7" s="193"/>
      <c r="CX7" s="193"/>
      <c r="CY7" s="193"/>
      <c r="CZ7" s="193"/>
      <c r="DA7" s="193"/>
      <c r="DB7" s="193"/>
      <c r="DC7" s="193"/>
      <c r="DD7" s="193"/>
      <c r="DE7" s="193"/>
      <c r="DF7" s="193"/>
      <c r="DG7" s="193"/>
      <c r="DH7" s="193"/>
      <c r="DI7" s="193"/>
      <c r="DJ7" s="193"/>
      <c r="DK7" s="193"/>
      <c r="DL7" s="193"/>
      <c r="DM7" s="193"/>
      <c r="DN7" s="193"/>
      <c r="DO7" s="193"/>
      <c r="DP7" s="193"/>
      <c r="DQ7" s="193"/>
      <c r="DR7" s="193"/>
      <c r="DS7" s="193"/>
      <c r="DT7" s="193"/>
      <c r="DU7" s="193"/>
      <c r="DV7" s="193"/>
      <c r="DW7" s="193"/>
      <c r="DX7" s="193"/>
      <c r="DY7" s="193"/>
      <c r="DZ7" s="193"/>
      <c r="EA7" s="193"/>
      <c r="EB7" s="193"/>
      <c r="EC7" s="193"/>
      <c r="ED7" s="193"/>
      <c r="EE7" s="193"/>
      <c r="EF7" s="193"/>
      <c r="EG7" s="193"/>
      <c r="EH7" s="193"/>
      <c r="EI7" s="193"/>
      <c r="EJ7" s="193"/>
      <c r="EK7" s="193"/>
      <c r="EL7" s="193"/>
      <c r="EM7" s="193"/>
      <c r="EN7" s="193"/>
      <c r="EO7" s="193"/>
      <c r="EP7" s="193"/>
      <c r="EQ7" s="193"/>
      <c r="ER7" s="193"/>
      <c r="ES7" s="193"/>
      <c r="ET7" s="193"/>
      <c r="EU7" s="193"/>
      <c r="EV7" s="193"/>
      <c r="EW7" s="193"/>
      <c r="EX7" s="193"/>
      <c r="EY7" s="193"/>
      <c r="EZ7" s="193"/>
      <c r="FA7" s="193"/>
      <c r="FB7" s="193"/>
      <c r="FC7" s="193"/>
      <c r="FD7" s="193"/>
      <c r="FE7" s="193"/>
      <c r="FF7" s="193"/>
      <c r="FG7" s="193"/>
      <c r="FH7" s="193"/>
      <c r="FI7" s="193"/>
      <c r="FJ7" s="193"/>
      <c r="FK7" s="193"/>
      <c r="FL7" s="193"/>
      <c r="FM7" s="193"/>
      <c r="FN7" s="193"/>
      <c r="FO7" s="193"/>
      <c r="FP7" s="193"/>
      <c r="FQ7" s="193"/>
      <c r="FR7" s="193"/>
      <c r="FS7" s="193"/>
      <c r="FT7" s="193"/>
      <c r="FU7" s="193"/>
      <c r="FV7" s="193"/>
      <c r="FW7" s="193"/>
      <c r="FX7" s="193"/>
      <c r="FY7" s="193"/>
      <c r="FZ7" s="193"/>
      <c r="GA7" s="193"/>
      <c r="GB7" s="193"/>
      <c r="GC7" s="193"/>
      <c r="GD7" s="193"/>
      <c r="GE7" s="193"/>
      <c r="GF7" s="193"/>
      <c r="GG7" s="193"/>
      <c r="GH7" s="193"/>
      <c r="GI7" s="193"/>
      <c r="GJ7" s="193"/>
      <c r="GK7" s="193"/>
      <c r="GL7" s="193"/>
      <c r="GM7" s="193"/>
      <c r="GN7" s="193"/>
      <c r="GO7" s="193"/>
      <c r="GP7" s="193"/>
      <c r="GQ7" s="193"/>
      <c r="GR7" s="193"/>
      <c r="GS7" s="193"/>
      <c r="GT7" s="193"/>
      <c r="GU7" s="193"/>
      <c r="GV7" s="193"/>
      <c r="GW7" s="193"/>
      <c r="GX7" s="193"/>
      <c r="GY7" s="193"/>
      <c r="GZ7" s="193"/>
      <c r="HA7" s="193"/>
      <c r="HB7" s="193"/>
      <c r="HC7" s="193"/>
      <c r="HD7" s="193"/>
      <c r="HE7" s="193"/>
      <c r="HF7" s="193"/>
      <c r="HG7" s="193"/>
      <c r="HH7" s="193"/>
      <c r="HI7" s="193"/>
      <c r="HJ7" s="193"/>
      <c r="HK7" s="193"/>
      <c r="HL7" s="193"/>
      <c r="HM7" s="193"/>
      <c r="HN7" s="193"/>
      <c r="HO7" s="193"/>
      <c r="HP7" s="193"/>
      <c r="HQ7" s="193"/>
      <c r="HR7" s="193"/>
      <c r="HS7" s="193"/>
      <c r="HT7" s="193"/>
      <c r="HU7" s="193"/>
      <c r="HV7" s="193"/>
      <c r="HW7" s="193"/>
      <c r="HX7" s="193"/>
      <c r="HY7" s="193"/>
      <c r="HZ7" s="193"/>
      <c r="IA7" s="193"/>
      <c r="IB7" s="193"/>
      <c r="IC7" s="193"/>
      <c r="ID7" s="193"/>
      <c r="IE7" s="193"/>
      <c r="IF7" s="193"/>
      <c r="IG7" s="193"/>
      <c r="IH7" s="193"/>
      <c r="II7" s="193"/>
      <c r="IJ7" s="193"/>
      <c r="IK7" s="193"/>
      <c r="IL7" s="193"/>
      <c r="IM7" s="193"/>
      <c r="IN7" s="193"/>
      <c r="IO7" s="193"/>
      <c r="IP7" s="193"/>
      <c r="IQ7" s="193"/>
      <c r="IR7" s="193"/>
      <c r="IS7" s="193"/>
      <c r="IT7" s="193"/>
      <c r="IU7" s="193"/>
    </row>
    <row r="8" spans="1:255" s="196" customFormat="1" ht="15.75">
      <c r="A8" s="193"/>
      <c r="B8" s="79" t="s">
        <v>34</v>
      </c>
      <c r="C8" s="79" t="s">
        <v>35</v>
      </c>
      <c r="D8" s="79" t="s">
        <v>36</v>
      </c>
      <c r="E8" s="79" t="s">
        <v>37</v>
      </c>
      <c r="F8" s="201"/>
      <c r="G8" s="201"/>
      <c r="H8" s="201"/>
      <c r="I8" s="201"/>
      <c r="J8" s="201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93"/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3"/>
      <c r="DU8" s="193"/>
      <c r="DV8" s="193"/>
      <c r="DW8" s="193"/>
      <c r="DX8" s="193"/>
      <c r="DY8" s="193"/>
      <c r="DZ8" s="193"/>
      <c r="EA8" s="193"/>
      <c r="EB8" s="193"/>
      <c r="EC8" s="193"/>
      <c r="ED8" s="193"/>
      <c r="EE8" s="193"/>
      <c r="EF8" s="193"/>
      <c r="EG8" s="193"/>
      <c r="EH8" s="193"/>
      <c r="EI8" s="193"/>
      <c r="EJ8" s="193"/>
      <c r="EK8" s="193"/>
      <c r="EL8" s="193"/>
      <c r="EM8" s="193"/>
      <c r="EN8" s="193"/>
      <c r="EO8" s="193"/>
      <c r="EP8" s="193"/>
      <c r="EQ8" s="193"/>
      <c r="ER8" s="193"/>
      <c r="ES8" s="193"/>
      <c r="ET8" s="193"/>
      <c r="EU8" s="193"/>
      <c r="EV8" s="193"/>
      <c r="EW8" s="193"/>
      <c r="EX8" s="193"/>
      <c r="EY8" s="193"/>
      <c r="EZ8" s="193"/>
      <c r="FA8" s="193"/>
      <c r="FB8" s="193"/>
      <c r="FC8" s="193"/>
      <c r="FD8" s="193"/>
      <c r="FE8" s="193"/>
      <c r="FF8" s="193"/>
      <c r="FG8" s="193"/>
      <c r="FH8" s="193"/>
      <c r="FI8" s="193"/>
      <c r="FJ8" s="193"/>
      <c r="FK8" s="193"/>
      <c r="FL8" s="193"/>
      <c r="FM8" s="193"/>
      <c r="FN8" s="193"/>
      <c r="FO8" s="193"/>
      <c r="FP8" s="193"/>
      <c r="FQ8" s="193"/>
      <c r="FR8" s="193"/>
      <c r="FS8" s="193"/>
      <c r="FT8" s="193"/>
      <c r="FU8" s="193"/>
      <c r="FV8" s="193"/>
      <c r="FW8" s="193"/>
      <c r="FX8" s="193"/>
      <c r="FY8" s="193"/>
      <c r="FZ8" s="193"/>
      <c r="GA8" s="193"/>
      <c r="GB8" s="193"/>
      <c r="GC8" s="193"/>
      <c r="GD8" s="193"/>
      <c r="GE8" s="193"/>
      <c r="GF8" s="193"/>
      <c r="GG8" s="193"/>
      <c r="GH8" s="193"/>
      <c r="GI8" s="193"/>
      <c r="GJ8" s="193"/>
      <c r="GK8" s="193"/>
      <c r="GL8" s="193"/>
      <c r="GM8" s="193"/>
      <c r="GN8" s="193"/>
      <c r="GO8" s="193"/>
      <c r="GP8" s="193"/>
      <c r="GQ8" s="193"/>
      <c r="GR8" s="193"/>
      <c r="GS8" s="193"/>
      <c r="GT8" s="193"/>
      <c r="GU8" s="193"/>
      <c r="GV8" s="193"/>
      <c r="GW8" s="193"/>
      <c r="GX8" s="193"/>
      <c r="GY8" s="193"/>
      <c r="GZ8" s="193"/>
      <c r="HA8" s="193"/>
      <c r="HB8" s="193"/>
      <c r="HC8" s="193"/>
      <c r="HD8" s="193"/>
      <c r="HE8" s="193"/>
      <c r="HF8" s="193"/>
      <c r="HG8" s="193"/>
      <c r="HH8" s="193"/>
      <c r="HI8" s="193"/>
      <c r="HJ8" s="193"/>
      <c r="HK8" s="193"/>
      <c r="HL8" s="193"/>
      <c r="HM8" s="193"/>
      <c r="HN8" s="193"/>
      <c r="HO8" s="193"/>
      <c r="HP8" s="193"/>
      <c r="HQ8" s="193"/>
      <c r="HR8" s="193"/>
      <c r="HS8" s="193"/>
      <c r="HT8" s="193"/>
      <c r="HU8" s="193"/>
      <c r="HV8" s="193"/>
      <c r="HW8" s="193"/>
      <c r="HX8" s="193"/>
      <c r="HY8" s="193"/>
      <c r="HZ8" s="193"/>
      <c r="IA8" s="193"/>
      <c r="IB8" s="193"/>
      <c r="IC8" s="193"/>
      <c r="ID8" s="193"/>
      <c r="IE8" s="193"/>
      <c r="IF8" s="193"/>
      <c r="IG8" s="193"/>
      <c r="IH8" s="193"/>
      <c r="II8" s="193"/>
      <c r="IJ8" s="193"/>
      <c r="IK8" s="193"/>
      <c r="IL8" s="193"/>
      <c r="IM8" s="193"/>
      <c r="IN8" s="193"/>
      <c r="IO8" s="193"/>
      <c r="IP8" s="193"/>
      <c r="IQ8" s="193"/>
      <c r="IR8" s="193"/>
      <c r="IS8" s="193"/>
      <c r="IT8" s="193"/>
      <c r="IU8" s="193"/>
    </row>
    <row r="9" spans="1:255" s="196" customFormat="1" ht="15.75">
      <c r="A9" s="193"/>
      <c r="B9" s="79" t="s">
        <v>198</v>
      </c>
      <c r="C9" s="79" t="s">
        <v>38</v>
      </c>
      <c r="D9" s="79" t="s">
        <v>39</v>
      </c>
      <c r="E9" s="79" t="s">
        <v>40</v>
      </c>
      <c r="F9" s="201"/>
      <c r="G9" s="201"/>
      <c r="H9" s="201"/>
      <c r="I9" s="201"/>
      <c r="J9" s="201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93"/>
      <c r="BE9" s="193"/>
      <c r="BF9" s="193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193"/>
      <c r="BS9" s="193"/>
      <c r="BT9" s="193"/>
      <c r="BU9" s="193"/>
      <c r="BV9" s="193"/>
      <c r="BW9" s="193"/>
      <c r="BX9" s="193"/>
      <c r="BY9" s="193"/>
      <c r="BZ9" s="193"/>
      <c r="CA9" s="193"/>
      <c r="CB9" s="193"/>
      <c r="CC9" s="193"/>
      <c r="CD9" s="193"/>
      <c r="CE9" s="193"/>
      <c r="CF9" s="193"/>
      <c r="CG9" s="193"/>
      <c r="CH9" s="193"/>
      <c r="CI9" s="193"/>
      <c r="CJ9" s="193"/>
      <c r="CK9" s="193"/>
      <c r="CL9" s="193"/>
      <c r="CM9" s="193"/>
      <c r="CN9" s="193"/>
      <c r="CO9" s="193"/>
      <c r="CP9" s="193"/>
      <c r="CQ9" s="193"/>
      <c r="CR9" s="193"/>
      <c r="CS9" s="193"/>
      <c r="CT9" s="193"/>
      <c r="CU9" s="193"/>
      <c r="CV9" s="193"/>
      <c r="CW9" s="193"/>
      <c r="CX9" s="193"/>
      <c r="CY9" s="193"/>
      <c r="CZ9" s="193"/>
      <c r="DA9" s="193"/>
      <c r="DB9" s="193"/>
      <c r="DC9" s="193"/>
      <c r="DD9" s="193"/>
      <c r="DE9" s="193"/>
      <c r="DF9" s="193"/>
      <c r="DG9" s="193"/>
      <c r="DH9" s="193"/>
      <c r="DI9" s="193"/>
      <c r="DJ9" s="193"/>
      <c r="DK9" s="193"/>
      <c r="DL9" s="193"/>
      <c r="DM9" s="193"/>
      <c r="DN9" s="193"/>
      <c r="DO9" s="193"/>
      <c r="DP9" s="193"/>
      <c r="DQ9" s="193"/>
      <c r="DR9" s="193"/>
      <c r="DS9" s="193"/>
      <c r="DT9" s="193"/>
      <c r="DU9" s="193"/>
      <c r="DV9" s="193"/>
      <c r="DW9" s="193"/>
      <c r="DX9" s="193"/>
      <c r="DY9" s="193"/>
      <c r="DZ9" s="193"/>
      <c r="EA9" s="193"/>
      <c r="EB9" s="193"/>
      <c r="EC9" s="193"/>
      <c r="ED9" s="193"/>
      <c r="EE9" s="193"/>
      <c r="EF9" s="193"/>
      <c r="EG9" s="193"/>
      <c r="EH9" s="193"/>
      <c r="EI9" s="193"/>
      <c r="EJ9" s="193"/>
      <c r="EK9" s="193"/>
      <c r="EL9" s="193"/>
      <c r="EM9" s="193"/>
      <c r="EN9" s="193"/>
      <c r="EO9" s="193"/>
      <c r="EP9" s="193"/>
      <c r="EQ9" s="193"/>
      <c r="ER9" s="193"/>
      <c r="ES9" s="193"/>
      <c r="ET9" s="193"/>
      <c r="EU9" s="193"/>
      <c r="EV9" s="193"/>
      <c r="EW9" s="193"/>
      <c r="EX9" s="193"/>
      <c r="EY9" s="193"/>
      <c r="EZ9" s="193"/>
      <c r="FA9" s="193"/>
      <c r="FB9" s="193"/>
      <c r="FC9" s="193"/>
      <c r="FD9" s="193"/>
      <c r="FE9" s="193"/>
      <c r="FF9" s="193"/>
      <c r="FG9" s="193"/>
      <c r="FH9" s="193"/>
      <c r="FI9" s="193"/>
      <c r="FJ9" s="193"/>
      <c r="FK9" s="193"/>
      <c r="FL9" s="193"/>
      <c r="FM9" s="193"/>
      <c r="FN9" s="193"/>
      <c r="FO9" s="193"/>
      <c r="FP9" s="193"/>
      <c r="FQ9" s="193"/>
      <c r="FR9" s="193"/>
      <c r="FS9" s="193"/>
      <c r="FT9" s="193"/>
      <c r="FU9" s="193"/>
      <c r="FV9" s="193"/>
      <c r="FW9" s="193"/>
      <c r="FX9" s="193"/>
      <c r="FY9" s="193"/>
      <c r="FZ9" s="193"/>
      <c r="GA9" s="193"/>
      <c r="GB9" s="193"/>
      <c r="GC9" s="193"/>
      <c r="GD9" s="193"/>
      <c r="GE9" s="193"/>
      <c r="GF9" s="193"/>
      <c r="GG9" s="193"/>
      <c r="GH9" s="193"/>
      <c r="GI9" s="193"/>
      <c r="GJ9" s="193"/>
      <c r="GK9" s="193"/>
      <c r="GL9" s="193"/>
      <c r="GM9" s="193"/>
      <c r="GN9" s="193"/>
      <c r="GO9" s="193"/>
      <c r="GP9" s="193"/>
      <c r="GQ9" s="193"/>
      <c r="GR9" s="193"/>
      <c r="GS9" s="193"/>
      <c r="GT9" s="193"/>
      <c r="GU9" s="193"/>
      <c r="GV9" s="193"/>
      <c r="GW9" s="193"/>
      <c r="GX9" s="193"/>
      <c r="GY9" s="193"/>
      <c r="GZ9" s="193"/>
      <c r="HA9" s="193"/>
      <c r="HB9" s="193"/>
      <c r="HC9" s="193"/>
      <c r="HD9" s="193"/>
      <c r="HE9" s="193"/>
      <c r="HF9" s="193"/>
      <c r="HG9" s="193"/>
      <c r="HH9" s="193"/>
      <c r="HI9" s="193"/>
      <c r="HJ9" s="193"/>
      <c r="HK9" s="193"/>
      <c r="HL9" s="193"/>
      <c r="HM9" s="193"/>
      <c r="HN9" s="193"/>
      <c r="HO9" s="193"/>
      <c r="HP9" s="193"/>
      <c r="HQ9" s="193"/>
      <c r="HR9" s="193"/>
      <c r="HS9" s="193"/>
      <c r="HT9" s="193"/>
      <c r="HU9" s="193"/>
      <c r="HV9" s="193"/>
      <c r="HW9" s="193"/>
      <c r="HX9" s="193"/>
      <c r="HY9" s="193"/>
      <c r="HZ9" s="193"/>
      <c r="IA9" s="193"/>
      <c r="IB9" s="193"/>
      <c r="IC9" s="193"/>
      <c r="ID9" s="193"/>
      <c r="IE9" s="193"/>
      <c r="IF9" s="193"/>
      <c r="IG9" s="193"/>
      <c r="IH9" s="193"/>
      <c r="II9" s="193"/>
      <c r="IJ9" s="193"/>
      <c r="IK9" s="193"/>
      <c r="IL9" s="193"/>
      <c r="IM9" s="193"/>
      <c r="IN9" s="193"/>
      <c r="IO9" s="193"/>
      <c r="IP9" s="193"/>
      <c r="IQ9" s="193"/>
      <c r="IR9" s="193"/>
      <c r="IS9" s="193"/>
      <c r="IT9" s="193"/>
      <c r="IU9" s="193"/>
    </row>
    <row r="10" spans="1:255" s="196" customFormat="1" ht="15.75">
      <c r="A10" s="193"/>
      <c r="B10" s="79" t="s">
        <v>199</v>
      </c>
      <c r="C10" s="79" t="s">
        <v>200</v>
      </c>
      <c r="D10" s="79" t="s">
        <v>201</v>
      </c>
      <c r="E10" s="79" t="s">
        <v>202</v>
      </c>
      <c r="F10" s="201"/>
      <c r="G10" s="201"/>
      <c r="H10" s="201"/>
      <c r="I10" s="201"/>
      <c r="J10" s="201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93"/>
      <c r="CG10" s="193"/>
      <c r="CH10" s="193"/>
      <c r="CI10" s="193"/>
      <c r="CJ10" s="193"/>
      <c r="CK10" s="193"/>
      <c r="CL10" s="193"/>
      <c r="CM10" s="193"/>
      <c r="CN10" s="193"/>
      <c r="CO10" s="193"/>
      <c r="CP10" s="193"/>
      <c r="CQ10" s="193"/>
      <c r="CR10" s="193"/>
      <c r="CS10" s="193"/>
      <c r="CT10" s="193"/>
      <c r="CU10" s="193"/>
      <c r="CV10" s="193"/>
      <c r="CW10" s="193"/>
      <c r="CX10" s="193"/>
      <c r="CY10" s="193"/>
      <c r="CZ10" s="193"/>
      <c r="DA10" s="193"/>
      <c r="DB10" s="193"/>
      <c r="DC10" s="193"/>
      <c r="DD10" s="193"/>
      <c r="DE10" s="193"/>
      <c r="DF10" s="193"/>
      <c r="DG10" s="193"/>
      <c r="DH10" s="193"/>
      <c r="DI10" s="193"/>
      <c r="DJ10" s="193"/>
      <c r="DK10" s="193"/>
      <c r="DL10" s="193"/>
      <c r="DM10" s="193"/>
      <c r="DN10" s="193"/>
      <c r="DO10" s="193"/>
      <c r="DP10" s="193"/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3"/>
      <c r="EC10" s="193"/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3"/>
      <c r="EP10" s="193"/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3"/>
      <c r="FC10" s="193"/>
      <c r="FD10" s="193"/>
      <c r="FE10" s="193"/>
      <c r="FF10" s="193"/>
      <c r="FG10" s="193"/>
      <c r="FH10" s="193"/>
      <c r="FI10" s="193"/>
      <c r="FJ10" s="193"/>
      <c r="FK10" s="193"/>
      <c r="FL10" s="193"/>
      <c r="FM10" s="193"/>
      <c r="FN10" s="193"/>
      <c r="FO10" s="193"/>
      <c r="FP10" s="193"/>
      <c r="FQ10" s="193"/>
      <c r="FR10" s="193"/>
      <c r="FS10" s="193"/>
      <c r="FT10" s="193"/>
      <c r="FU10" s="193"/>
      <c r="FV10" s="193"/>
      <c r="FW10" s="193"/>
      <c r="FX10" s="193"/>
      <c r="FY10" s="193"/>
      <c r="FZ10" s="193"/>
      <c r="GA10" s="193"/>
      <c r="GB10" s="193"/>
      <c r="GC10" s="193"/>
      <c r="GD10" s="193"/>
      <c r="GE10" s="193"/>
      <c r="GF10" s="193"/>
      <c r="GG10" s="193"/>
      <c r="GH10" s="193"/>
      <c r="GI10" s="193"/>
      <c r="GJ10" s="193"/>
      <c r="GK10" s="193"/>
      <c r="GL10" s="193"/>
      <c r="GM10" s="193"/>
      <c r="GN10" s="193"/>
      <c r="GO10" s="193"/>
      <c r="GP10" s="193"/>
      <c r="GQ10" s="193"/>
      <c r="GR10" s="193"/>
      <c r="GS10" s="193"/>
      <c r="GT10" s="193"/>
      <c r="GU10" s="193"/>
      <c r="GV10" s="193"/>
      <c r="GW10" s="193"/>
      <c r="GX10" s="193"/>
      <c r="GY10" s="193"/>
      <c r="GZ10" s="193"/>
      <c r="HA10" s="193"/>
      <c r="HB10" s="193"/>
      <c r="HC10" s="193"/>
      <c r="HD10" s="193"/>
      <c r="HE10" s="193"/>
      <c r="HF10" s="193"/>
      <c r="HG10" s="193"/>
      <c r="HH10" s="193"/>
      <c r="HI10" s="193"/>
      <c r="HJ10" s="193"/>
      <c r="HK10" s="193"/>
      <c r="HL10" s="193"/>
      <c r="HM10" s="193"/>
      <c r="HN10" s="193"/>
      <c r="HO10" s="193"/>
      <c r="HP10" s="193"/>
      <c r="HQ10" s="193"/>
      <c r="HR10" s="193"/>
      <c r="HS10" s="193"/>
      <c r="HT10" s="193"/>
      <c r="HU10" s="193"/>
      <c r="HV10" s="193"/>
      <c r="HW10" s="193"/>
      <c r="HX10" s="193"/>
      <c r="HY10" s="193"/>
      <c r="HZ10" s="193"/>
      <c r="IA10" s="193"/>
      <c r="IB10" s="193"/>
      <c r="IC10" s="193"/>
      <c r="ID10" s="193"/>
      <c r="IE10" s="193"/>
      <c r="IF10" s="193"/>
      <c r="IG10" s="193"/>
      <c r="IH10" s="193"/>
      <c r="II10" s="193"/>
      <c r="IJ10" s="193"/>
      <c r="IK10" s="193"/>
      <c r="IL10" s="193"/>
      <c r="IM10" s="193"/>
      <c r="IN10" s="193"/>
      <c r="IO10" s="193"/>
      <c r="IP10" s="193"/>
      <c r="IQ10" s="193"/>
      <c r="IR10" s="193"/>
      <c r="IS10" s="193"/>
      <c r="IT10" s="193"/>
      <c r="IU10" s="193"/>
    </row>
    <row r="11" spans="1:255" s="196" customFormat="1" ht="15.75">
      <c r="A11" s="193"/>
      <c r="B11" s="77"/>
      <c r="C11" s="201"/>
      <c r="D11" s="201"/>
      <c r="E11" s="201"/>
      <c r="F11" s="201"/>
      <c r="G11" s="201"/>
      <c r="H11" s="201"/>
      <c r="I11" s="201"/>
      <c r="J11" s="201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I11" s="193"/>
      <c r="AJ11" s="193"/>
      <c r="AK11" s="193"/>
      <c r="AL11" s="193"/>
      <c r="AM11" s="193"/>
      <c r="AN11" s="193"/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  <c r="BY11" s="193"/>
      <c r="BZ11" s="193"/>
      <c r="CA11" s="193"/>
      <c r="CB11" s="193"/>
      <c r="CC11" s="193"/>
      <c r="CD11" s="193"/>
      <c r="CE11" s="193"/>
      <c r="CF11" s="193"/>
      <c r="CG11" s="193"/>
      <c r="CH11" s="193"/>
      <c r="CI11" s="193"/>
      <c r="CJ11" s="193"/>
      <c r="CK11" s="193"/>
      <c r="CL11" s="193"/>
      <c r="CM11" s="193"/>
      <c r="CN11" s="193"/>
      <c r="CO11" s="193"/>
      <c r="CP11" s="193"/>
      <c r="CQ11" s="193"/>
      <c r="CR11" s="193"/>
      <c r="CS11" s="193"/>
      <c r="CT11" s="193"/>
      <c r="CU11" s="193"/>
      <c r="CV11" s="193"/>
      <c r="CW11" s="193"/>
      <c r="CX11" s="193"/>
      <c r="CY11" s="193"/>
      <c r="CZ11" s="193"/>
      <c r="DA11" s="193"/>
      <c r="DB11" s="193"/>
      <c r="DC11" s="193"/>
      <c r="DD11" s="193"/>
      <c r="DE11" s="193"/>
      <c r="DF11" s="193"/>
      <c r="DG11" s="193"/>
      <c r="DH11" s="193"/>
      <c r="DI11" s="193"/>
      <c r="DJ11" s="193"/>
      <c r="DK11" s="193"/>
      <c r="DL11" s="193"/>
      <c r="DM11" s="193"/>
      <c r="DN11" s="193"/>
      <c r="DO11" s="193"/>
      <c r="DP11" s="193"/>
      <c r="DQ11" s="193"/>
      <c r="DR11" s="193"/>
      <c r="DS11" s="193"/>
      <c r="DT11" s="193"/>
      <c r="DU11" s="193"/>
      <c r="DV11" s="193"/>
      <c r="DW11" s="193"/>
      <c r="DX11" s="193"/>
      <c r="DY11" s="193"/>
      <c r="DZ11" s="193"/>
      <c r="EA11" s="193"/>
      <c r="EB11" s="193"/>
      <c r="EC11" s="193"/>
      <c r="ED11" s="193"/>
      <c r="EE11" s="193"/>
      <c r="EF11" s="193"/>
      <c r="EG11" s="193"/>
      <c r="EH11" s="193"/>
      <c r="EI11" s="193"/>
      <c r="EJ11" s="193"/>
      <c r="EK11" s="193"/>
      <c r="EL11" s="193"/>
      <c r="EM11" s="193"/>
      <c r="EN11" s="193"/>
      <c r="EO11" s="193"/>
      <c r="EP11" s="193"/>
      <c r="EQ11" s="193"/>
      <c r="ER11" s="193"/>
      <c r="ES11" s="193"/>
      <c r="ET11" s="193"/>
      <c r="EU11" s="193"/>
      <c r="EV11" s="193"/>
      <c r="EW11" s="193"/>
      <c r="EX11" s="193"/>
      <c r="EY11" s="193"/>
      <c r="EZ11" s="193"/>
      <c r="FA11" s="193"/>
      <c r="FB11" s="193"/>
      <c r="FC11" s="193"/>
      <c r="FD11" s="193"/>
      <c r="FE11" s="193"/>
      <c r="FF11" s="193"/>
      <c r="FG11" s="193"/>
      <c r="FH11" s="193"/>
      <c r="FI11" s="193"/>
      <c r="FJ11" s="193"/>
      <c r="FK11" s="193"/>
      <c r="FL11" s="193"/>
      <c r="FM11" s="193"/>
      <c r="FN11" s="193"/>
      <c r="FO11" s="193"/>
      <c r="FP11" s="193"/>
      <c r="FQ11" s="193"/>
      <c r="FR11" s="193"/>
      <c r="FS11" s="193"/>
      <c r="FT11" s="193"/>
      <c r="FU11" s="193"/>
      <c r="FV11" s="193"/>
      <c r="FW11" s="193"/>
      <c r="FX11" s="193"/>
      <c r="FY11" s="193"/>
      <c r="FZ11" s="193"/>
      <c r="GA11" s="193"/>
      <c r="GB11" s="193"/>
      <c r="GC11" s="193"/>
      <c r="GD11" s="193"/>
      <c r="GE11" s="193"/>
      <c r="GF11" s="193"/>
      <c r="GG11" s="193"/>
      <c r="GH11" s="193"/>
      <c r="GI11" s="193"/>
      <c r="GJ11" s="193"/>
      <c r="GK11" s="193"/>
      <c r="GL11" s="193"/>
      <c r="GM11" s="193"/>
      <c r="GN11" s="193"/>
      <c r="GO11" s="193"/>
      <c r="GP11" s="193"/>
      <c r="GQ11" s="193"/>
      <c r="GR11" s="193"/>
      <c r="GS11" s="193"/>
      <c r="GT11" s="193"/>
      <c r="GU11" s="193"/>
      <c r="GV11" s="193"/>
      <c r="GW11" s="193"/>
      <c r="GX11" s="193"/>
      <c r="GY11" s="193"/>
      <c r="GZ11" s="193"/>
      <c r="HA11" s="193"/>
      <c r="HB11" s="193"/>
      <c r="HC11" s="193"/>
      <c r="HD11" s="193"/>
      <c r="HE11" s="193"/>
      <c r="HF11" s="193"/>
      <c r="HG11" s="193"/>
      <c r="HH11" s="193"/>
      <c r="HI11" s="193"/>
      <c r="HJ11" s="193"/>
      <c r="HK11" s="193"/>
      <c r="HL11" s="193"/>
      <c r="HM11" s="193"/>
      <c r="HN11" s="193"/>
      <c r="HO11" s="193"/>
      <c r="HP11" s="193"/>
      <c r="HQ11" s="193"/>
      <c r="HR11" s="193"/>
      <c r="HS11" s="193"/>
      <c r="HT11" s="193"/>
      <c r="HU11" s="193"/>
      <c r="HV11" s="193"/>
      <c r="HW11" s="193"/>
      <c r="HX11" s="193"/>
      <c r="HY11" s="193"/>
      <c r="HZ11" s="193"/>
      <c r="IA11" s="193"/>
      <c r="IB11" s="193"/>
      <c r="IC11" s="193"/>
      <c r="ID11" s="193"/>
      <c r="IE11" s="193"/>
      <c r="IF11" s="193"/>
      <c r="IG11" s="193"/>
      <c r="IH11" s="193"/>
      <c r="II11" s="193"/>
      <c r="IJ11" s="193"/>
      <c r="IK11" s="193"/>
      <c r="IL11" s="193"/>
      <c r="IM11" s="193"/>
      <c r="IN11" s="193"/>
      <c r="IO11" s="193"/>
      <c r="IP11" s="193"/>
      <c r="IQ11" s="193"/>
      <c r="IR11" s="193"/>
      <c r="IS11" s="193"/>
      <c r="IT11" s="193"/>
      <c r="IU11" s="193"/>
    </row>
    <row r="12" spans="1:255" s="196" customFormat="1" ht="15.75">
      <c r="A12" s="193"/>
      <c r="B12" s="77"/>
      <c r="C12" s="201"/>
      <c r="D12" s="201"/>
      <c r="E12" s="201"/>
      <c r="F12" s="193"/>
      <c r="G12" s="201"/>
      <c r="H12" s="193"/>
      <c r="I12" s="201"/>
      <c r="J12" s="201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  <c r="GB12" s="193"/>
      <c r="GC12" s="193"/>
      <c r="GD12" s="193"/>
      <c r="GE12" s="193"/>
      <c r="GF12" s="193"/>
      <c r="GG12" s="193"/>
      <c r="GH12" s="193"/>
      <c r="GI12" s="193"/>
      <c r="GJ12" s="193"/>
      <c r="GK12" s="193"/>
      <c r="GL12" s="193"/>
      <c r="GM12" s="193"/>
      <c r="GN12" s="193"/>
      <c r="GO12" s="193"/>
      <c r="GP12" s="193"/>
      <c r="GQ12" s="193"/>
      <c r="GR12" s="193"/>
      <c r="GS12" s="193"/>
      <c r="GT12" s="193"/>
      <c r="GU12" s="193"/>
      <c r="GV12" s="193"/>
      <c r="GW12" s="193"/>
      <c r="GX12" s="193"/>
      <c r="GY12" s="193"/>
      <c r="GZ12" s="193"/>
      <c r="HA12" s="193"/>
      <c r="HB12" s="193"/>
      <c r="HC12" s="193"/>
      <c r="HD12" s="193"/>
      <c r="HE12" s="193"/>
      <c r="HF12" s="193"/>
      <c r="HG12" s="193"/>
      <c r="HH12" s="193"/>
      <c r="HI12" s="193"/>
      <c r="HJ12" s="193"/>
      <c r="HK12" s="193"/>
      <c r="HL12" s="193"/>
      <c r="HM12" s="193"/>
      <c r="HN12" s="193"/>
      <c r="HO12" s="193"/>
      <c r="HP12" s="193"/>
      <c r="HQ12" s="193"/>
      <c r="HR12" s="193"/>
      <c r="HS12" s="193"/>
      <c r="HT12" s="193"/>
      <c r="HU12" s="193"/>
      <c r="HV12" s="193"/>
      <c r="HW12" s="193"/>
      <c r="HX12" s="193"/>
      <c r="HY12" s="193"/>
      <c r="HZ12" s="193"/>
      <c r="IA12" s="193"/>
      <c r="IB12" s="193"/>
      <c r="IC12" s="193"/>
      <c r="ID12" s="193"/>
      <c r="IE12" s="193"/>
      <c r="IF12" s="193"/>
      <c r="IG12" s="193"/>
      <c r="IH12" s="193"/>
      <c r="II12" s="193"/>
      <c r="IJ12" s="193"/>
      <c r="IK12" s="193"/>
      <c r="IL12" s="193"/>
      <c r="IM12" s="193"/>
      <c r="IN12" s="193"/>
      <c r="IO12" s="193"/>
      <c r="IP12" s="193"/>
      <c r="IQ12" s="193"/>
      <c r="IR12" s="193"/>
      <c r="IS12" s="193"/>
      <c r="IT12" s="193"/>
      <c r="IU12" s="193"/>
    </row>
    <row r="13" spans="1:255" s="196" customFormat="1" ht="15.75">
      <c r="A13" s="193"/>
      <c r="B13" s="8" t="s">
        <v>376</v>
      </c>
      <c r="C13" s="193"/>
      <c r="D13" s="195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3"/>
      <c r="BC13" s="193"/>
      <c r="BD13" s="193"/>
      <c r="BE13" s="193"/>
      <c r="BF13" s="193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193"/>
      <c r="BS13" s="193"/>
      <c r="BT13" s="193"/>
      <c r="BU13" s="193"/>
      <c r="BV13" s="193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3"/>
      <c r="CJ13" s="193"/>
      <c r="CK13" s="193"/>
      <c r="CL13" s="193"/>
      <c r="CM13" s="193"/>
      <c r="CN13" s="193"/>
      <c r="CO13" s="193"/>
      <c r="CP13" s="193"/>
      <c r="CQ13" s="193"/>
      <c r="CR13" s="193"/>
      <c r="CS13" s="193"/>
      <c r="CT13" s="193"/>
      <c r="CU13" s="193"/>
      <c r="CV13" s="193"/>
      <c r="CW13" s="193"/>
      <c r="CX13" s="193"/>
      <c r="CY13" s="193"/>
      <c r="CZ13" s="193"/>
      <c r="DA13" s="193"/>
      <c r="DB13" s="193"/>
      <c r="DC13" s="193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3"/>
      <c r="DQ13" s="193"/>
      <c r="DR13" s="193"/>
      <c r="DS13" s="193"/>
      <c r="DT13" s="193"/>
      <c r="DU13" s="193"/>
      <c r="DV13" s="193"/>
      <c r="DW13" s="193"/>
      <c r="DX13" s="193"/>
      <c r="DY13" s="193"/>
      <c r="DZ13" s="193"/>
      <c r="EA13" s="193"/>
      <c r="EB13" s="193"/>
      <c r="EC13" s="193"/>
      <c r="ED13" s="193"/>
      <c r="EE13" s="193"/>
      <c r="EF13" s="193"/>
      <c r="EG13" s="193"/>
      <c r="EH13" s="193"/>
      <c r="EI13" s="193"/>
      <c r="EJ13" s="193"/>
      <c r="EK13" s="193"/>
      <c r="EL13" s="193"/>
      <c r="EM13" s="193"/>
      <c r="EN13" s="193"/>
      <c r="EO13" s="193"/>
      <c r="EP13" s="193"/>
      <c r="EQ13" s="193"/>
      <c r="ER13" s="193"/>
      <c r="ES13" s="193"/>
      <c r="ET13" s="193"/>
      <c r="EU13" s="193"/>
      <c r="EV13" s="193"/>
      <c r="EW13" s="193"/>
      <c r="EX13" s="193"/>
      <c r="EY13" s="193"/>
      <c r="EZ13" s="193"/>
      <c r="FA13" s="193"/>
      <c r="FB13" s="193"/>
      <c r="FC13" s="193"/>
      <c r="FD13" s="193"/>
      <c r="FE13" s="193"/>
      <c r="FF13" s="193"/>
      <c r="FG13" s="193"/>
      <c r="FH13" s="193"/>
      <c r="FI13" s="193"/>
      <c r="FJ13" s="193"/>
      <c r="FK13" s="193"/>
      <c r="FL13" s="193"/>
      <c r="FM13" s="193"/>
      <c r="FN13" s="193"/>
      <c r="FO13" s="193"/>
      <c r="FP13" s="193"/>
      <c r="FQ13" s="193"/>
      <c r="FR13" s="193"/>
      <c r="FS13" s="193"/>
      <c r="FT13" s="193"/>
      <c r="FU13" s="193"/>
      <c r="FV13" s="193"/>
      <c r="FW13" s="193"/>
      <c r="FX13" s="193"/>
      <c r="FY13" s="193"/>
      <c r="FZ13" s="193"/>
      <c r="GA13" s="193"/>
      <c r="GB13" s="193"/>
      <c r="GC13" s="193"/>
      <c r="GD13" s="193"/>
      <c r="GE13" s="193"/>
      <c r="GF13" s="193"/>
      <c r="GG13" s="193"/>
      <c r="GH13" s="193"/>
      <c r="GI13" s="193"/>
      <c r="GJ13" s="193"/>
      <c r="GK13" s="193"/>
      <c r="GL13" s="193"/>
      <c r="GM13" s="193"/>
      <c r="GN13" s="193"/>
      <c r="GO13" s="193"/>
      <c r="GP13" s="193"/>
      <c r="GQ13" s="193"/>
      <c r="GR13" s="193"/>
      <c r="GS13" s="193"/>
      <c r="GT13" s="193"/>
      <c r="GU13" s="193"/>
      <c r="GV13" s="193"/>
      <c r="GW13" s="193"/>
      <c r="GX13" s="193"/>
      <c r="GY13" s="193"/>
      <c r="GZ13" s="193"/>
      <c r="HA13" s="193"/>
      <c r="HB13" s="193"/>
      <c r="HC13" s="193"/>
      <c r="HD13" s="193"/>
      <c r="HE13" s="193"/>
      <c r="HF13" s="193"/>
      <c r="HG13" s="193"/>
      <c r="HH13" s="193"/>
      <c r="HI13" s="193"/>
      <c r="HJ13" s="193"/>
      <c r="HK13" s="193"/>
      <c r="HL13" s="193"/>
      <c r="HM13" s="193"/>
      <c r="HN13" s="193"/>
      <c r="HO13" s="193"/>
      <c r="HP13" s="193"/>
      <c r="HQ13" s="193"/>
      <c r="HR13" s="193"/>
      <c r="HS13" s="193"/>
      <c r="HT13" s="193"/>
      <c r="HU13" s="193"/>
      <c r="HV13" s="193"/>
      <c r="HW13" s="193"/>
      <c r="HX13" s="193"/>
      <c r="HY13" s="193"/>
      <c r="HZ13" s="193"/>
      <c r="IA13" s="193"/>
      <c r="IB13" s="193"/>
      <c r="IC13" s="193"/>
      <c r="ID13" s="193"/>
      <c r="IE13" s="193"/>
      <c r="IF13" s="193"/>
      <c r="IG13" s="193"/>
      <c r="IH13" s="193"/>
      <c r="II13" s="193"/>
      <c r="IJ13" s="193"/>
      <c r="IK13" s="193"/>
      <c r="IL13" s="193"/>
      <c r="IM13" s="193"/>
      <c r="IN13" s="193"/>
      <c r="IO13" s="193"/>
      <c r="IP13" s="193"/>
      <c r="IQ13" s="193"/>
      <c r="IR13" s="193"/>
      <c r="IS13" s="193"/>
      <c r="IT13" s="193"/>
      <c r="IU13" s="193"/>
    </row>
    <row r="14" spans="1:255" s="196" customFormat="1" ht="15.75">
      <c r="A14" s="193"/>
      <c r="B14" s="8" t="s">
        <v>377</v>
      </c>
      <c r="C14" s="200"/>
      <c r="D14" s="199"/>
      <c r="E14" s="200"/>
      <c r="F14" s="200"/>
      <c r="G14" s="200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93"/>
      <c r="AQ14" s="193"/>
      <c r="AR14" s="193"/>
      <c r="AS14" s="193"/>
      <c r="AT14" s="193"/>
      <c r="AU14" s="193"/>
      <c r="AV14" s="193"/>
      <c r="AW14" s="193"/>
      <c r="AX14" s="193"/>
      <c r="AY14" s="193"/>
      <c r="AZ14" s="193"/>
      <c r="BA14" s="193"/>
      <c r="BB14" s="193"/>
      <c r="BC14" s="193"/>
      <c r="BD14" s="193"/>
      <c r="BE14" s="193"/>
      <c r="BF14" s="193"/>
      <c r="BG14" s="193"/>
      <c r="BH14" s="193"/>
      <c r="BI14" s="193"/>
      <c r="BJ14" s="193"/>
      <c r="BK14" s="193"/>
      <c r="BL14" s="193"/>
      <c r="BM14" s="193"/>
      <c r="BN14" s="193"/>
      <c r="BO14" s="193"/>
      <c r="BP14" s="193"/>
      <c r="BQ14" s="193"/>
      <c r="BR14" s="193"/>
      <c r="BS14" s="193"/>
      <c r="BT14" s="193"/>
      <c r="BU14" s="193"/>
      <c r="BV14" s="193"/>
      <c r="BW14" s="193"/>
      <c r="BX14" s="193"/>
      <c r="BY14" s="193"/>
      <c r="BZ14" s="193"/>
      <c r="CA14" s="193"/>
      <c r="CB14" s="193"/>
      <c r="CC14" s="193"/>
      <c r="CD14" s="193"/>
      <c r="CE14" s="193"/>
      <c r="CF14" s="193"/>
      <c r="CG14" s="193"/>
      <c r="CH14" s="193"/>
      <c r="CI14" s="193"/>
      <c r="CJ14" s="193"/>
      <c r="CK14" s="193"/>
      <c r="CL14" s="193"/>
      <c r="CM14" s="193"/>
      <c r="CN14" s="193"/>
      <c r="CO14" s="193"/>
      <c r="CP14" s="193"/>
      <c r="CQ14" s="193"/>
      <c r="CR14" s="193"/>
      <c r="CS14" s="193"/>
      <c r="CT14" s="193"/>
      <c r="CU14" s="193"/>
      <c r="CV14" s="193"/>
      <c r="CW14" s="193"/>
      <c r="CX14" s="193"/>
      <c r="CY14" s="193"/>
      <c r="CZ14" s="193"/>
      <c r="DA14" s="193"/>
      <c r="DB14" s="193"/>
      <c r="DC14" s="193"/>
      <c r="DD14" s="193"/>
      <c r="DE14" s="193"/>
      <c r="DF14" s="193"/>
      <c r="DG14" s="193"/>
      <c r="DH14" s="193"/>
      <c r="DI14" s="193"/>
      <c r="DJ14" s="193"/>
      <c r="DK14" s="193"/>
      <c r="DL14" s="193"/>
      <c r="DM14" s="193"/>
      <c r="DN14" s="193"/>
      <c r="DO14" s="193"/>
      <c r="DP14" s="193"/>
      <c r="DQ14" s="193"/>
      <c r="DR14" s="193"/>
      <c r="DS14" s="193"/>
      <c r="DT14" s="193"/>
      <c r="DU14" s="193"/>
      <c r="DV14" s="193"/>
      <c r="DW14" s="193"/>
      <c r="DX14" s="193"/>
      <c r="DY14" s="193"/>
      <c r="DZ14" s="193"/>
      <c r="EA14" s="193"/>
      <c r="EB14" s="193"/>
      <c r="EC14" s="193"/>
      <c r="ED14" s="193"/>
      <c r="EE14" s="193"/>
      <c r="EF14" s="193"/>
      <c r="EG14" s="193"/>
      <c r="EH14" s="193"/>
      <c r="EI14" s="193"/>
      <c r="EJ14" s="193"/>
      <c r="EK14" s="193"/>
      <c r="EL14" s="193"/>
      <c r="EM14" s="193"/>
      <c r="EN14" s="193"/>
      <c r="EO14" s="193"/>
      <c r="EP14" s="193"/>
      <c r="EQ14" s="193"/>
      <c r="ER14" s="193"/>
      <c r="ES14" s="193"/>
      <c r="ET14" s="193"/>
      <c r="EU14" s="193"/>
      <c r="EV14" s="193"/>
      <c r="EW14" s="193"/>
      <c r="EX14" s="193"/>
      <c r="EY14" s="193"/>
      <c r="EZ14" s="193"/>
      <c r="FA14" s="193"/>
      <c r="FB14" s="193"/>
      <c r="FC14" s="193"/>
      <c r="FD14" s="193"/>
      <c r="FE14" s="193"/>
      <c r="FF14" s="193"/>
      <c r="FG14" s="193"/>
      <c r="FH14" s="193"/>
      <c r="FI14" s="193"/>
      <c r="FJ14" s="193"/>
      <c r="FK14" s="193"/>
      <c r="FL14" s="193"/>
      <c r="FM14" s="193"/>
      <c r="FN14" s="193"/>
      <c r="FO14" s="193"/>
      <c r="FP14" s="193"/>
      <c r="FQ14" s="193"/>
      <c r="FR14" s="193"/>
      <c r="FS14" s="193"/>
      <c r="FT14" s="193"/>
      <c r="FU14" s="193"/>
      <c r="FV14" s="193"/>
      <c r="FW14" s="193"/>
      <c r="FX14" s="193"/>
      <c r="FY14" s="193"/>
      <c r="FZ14" s="193"/>
      <c r="GA14" s="193"/>
      <c r="GB14" s="193"/>
      <c r="GC14" s="193"/>
      <c r="GD14" s="193"/>
      <c r="GE14" s="193"/>
      <c r="GF14" s="193"/>
      <c r="GG14" s="193"/>
      <c r="GH14" s="193"/>
      <c r="GI14" s="193"/>
      <c r="GJ14" s="193"/>
      <c r="GK14" s="193"/>
      <c r="GL14" s="193"/>
      <c r="GM14" s="193"/>
      <c r="GN14" s="193"/>
      <c r="GO14" s="193"/>
      <c r="GP14" s="193"/>
      <c r="GQ14" s="193"/>
      <c r="GR14" s="193"/>
      <c r="GS14" s="193"/>
      <c r="GT14" s="193"/>
      <c r="GU14" s="193"/>
      <c r="GV14" s="193"/>
      <c r="GW14" s="193"/>
      <c r="GX14" s="193"/>
      <c r="GY14" s="193"/>
      <c r="GZ14" s="193"/>
      <c r="HA14" s="193"/>
      <c r="HB14" s="193"/>
      <c r="HC14" s="193"/>
      <c r="HD14" s="193"/>
      <c r="HE14" s="193"/>
      <c r="HF14" s="193"/>
      <c r="HG14" s="193"/>
      <c r="HH14" s="193"/>
      <c r="HI14" s="193"/>
      <c r="HJ14" s="193"/>
      <c r="HK14" s="193"/>
      <c r="HL14" s="193"/>
      <c r="HM14" s="193"/>
      <c r="HN14" s="193"/>
      <c r="HO14" s="193"/>
      <c r="HP14" s="193"/>
      <c r="HQ14" s="193"/>
      <c r="HR14" s="193"/>
      <c r="HS14" s="193"/>
      <c r="HT14" s="193"/>
      <c r="HU14" s="193"/>
      <c r="HV14" s="193"/>
      <c r="HW14" s="193"/>
      <c r="HX14" s="193"/>
      <c r="HY14" s="193"/>
      <c r="HZ14" s="193"/>
      <c r="IA14" s="193"/>
      <c r="IB14" s="193"/>
      <c r="IC14" s="193"/>
      <c r="ID14" s="193"/>
      <c r="IE14" s="193"/>
      <c r="IF14" s="193"/>
      <c r="IG14" s="193"/>
      <c r="IH14" s="193"/>
      <c r="II14" s="193"/>
      <c r="IJ14" s="193"/>
      <c r="IK14" s="193"/>
      <c r="IL14" s="193"/>
      <c r="IM14" s="193"/>
      <c r="IN14" s="193"/>
      <c r="IO14" s="193"/>
      <c r="IP14" s="193"/>
      <c r="IQ14" s="193"/>
      <c r="IR14" s="193"/>
      <c r="IS14" s="193"/>
      <c r="IT14" s="193"/>
      <c r="IU14" s="193"/>
    </row>
    <row r="15" spans="1:255" s="196" customFormat="1" ht="15.75">
      <c r="A15" s="193"/>
      <c r="B15" s="107"/>
      <c r="C15" s="200"/>
      <c r="D15" s="199"/>
      <c r="E15" s="200"/>
      <c r="F15" s="200"/>
      <c r="G15" s="200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93"/>
      <c r="AQ15" s="193"/>
      <c r="AR15" s="193"/>
      <c r="AS15" s="193"/>
      <c r="AT15" s="193"/>
      <c r="AU15" s="193"/>
      <c r="AV15" s="193"/>
      <c r="AW15" s="193"/>
      <c r="AX15" s="193"/>
      <c r="AY15" s="193"/>
      <c r="AZ15" s="193"/>
      <c r="BA15" s="193"/>
      <c r="BB15" s="193"/>
      <c r="BC15" s="193"/>
      <c r="BD15" s="193"/>
      <c r="BE15" s="193"/>
      <c r="BF15" s="193"/>
      <c r="BG15" s="193"/>
      <c r="BH15" s="193"/>
      <c r="BI15" s="193"/>
      <c r="BJ15" s="193"/>
      <c r="BK15" s="193"/>
      <c r="BL15" s="193"/>
      <c r="BM15" s="193"/>
      <c r="BN15" s="193"/>
      <c r="BO15" s="193"/>
      <c r="BP15" s="193"/>
      <c r="BQ15" s="193"/>
      <c r="BR15" s="193"/>
      <c r="BS15" s="193"/>
      <c r="BT15" s="193"/>
      <c r="BU15" s="193"/>
      <c r="BV15" s="193"/>
      <c r="BW15" s="193"/>
      <c r="BX15" s="193"/>
      <c r="BY15" s="193"/>
      <c r="BZ15" s="193"/>
      <c r="CA15" s="193"/>
      <c r="CB15" s="193"/>
      <c r="CC15" s="193"/>
      <c r="CD15" s="193"/>
      <c r="CE15" s="193"/>
      <c r="CF15" s="193"/>
      <c r="CG15" s="193"/>
      <c r="CH15" s="193"/>
      <c r="CI15" s="193"/>
      <c r="CJ15" s="193"/>
      <c r="CK15" s="193"/>
      <c r="CL15" s="193"/>
      <c r="CM15" s="193"/>
      <c r="CN15" s="193"/>
      <c r="CO15" s="193"/>
      <c r="CP15" s="193"/>
      <c r="CQ15" s="193"/>
      <c r="CR15" s="193"/>
      <c r="CS15" s="193"/>
      <c r="CT15" s="193"/>
      <c r="CU15" s="193"/>
      <c r="CV15" s="193"/>
      <c r="CW15" s="193"/>
      <c r="CX15" s="193"/>
      <c r="CY15" s="193"/>
      <c r="CZ15" s="193"/>
      <c r="DA15" s="193"/>
      <c r="DB15" s="193"/>
      <c r="DC15" s="193"/>
      <c r="DD15" s="193"/>
      <c r="DE15" s="193"/>
      <c r="DF15" s="193"/>
      <c r="DG15" s="193"/>
      <c r="DH15" s="193"/>
      <c r="DI15" s="193"/>
      <c r="DJ15" s="193"/>
      <c r="DK15" s="193"/>
      <c r="DL15" s="193"/>
      <c r="DM15" s="193"/>
      <c r="DN15" s="193"/>
      <c r="DO15" s="193"/>
      <c r="DP15" s="193"/>
      <c r="DQ15" s="193"/>
      <c r="DR15" s="193"/>
      <c r="DS15" s="193"/>
      <c r="DT15" s="193"/>
      <c r="DU15" s="193"/>
      <c r="DV15" s="193"/>
      <c r="DW15" s="193"/>
      <c r="DX15" s="193"/>
      <c r="DY15" s="193"/>
      <c r="DZ15" s="193"/>
      <c r="EA15" s="193"/>
      <c r="EB15" s="193"/>
      <c r="EC15" s="193"/>
      <c r="ED15" s="193"/>
      <c r="EE15" s="193"/>
      <c r="EF15" s="193"/>
      <c r="EG15" s="193"/>
      <c r="EH15" s="193"/>
      <c r="EI15" s="193"/>
      <c r="EJ15" s="193"/>
      <c r="EK15" s="193"/>
      <c r="EL15" s="193"/>
      <c r="EM15" s="193"/>
      <c r="EN15" s="193"/>
      <c r="EO15" s="193"/>
      <c r="EP15" s="193"/>
      <c r="EQ15" s="193"/>
      <c r="ER15" s="193"/>
      <c r="ES15" s="193"/>
      <c r="ET15" s="193"/>
      <c r="EU15" s="193"/>
      <c r="EV15" s="193"/>
      <c r="EW15" s="193"/>
      <c r="EX15" s="193"/>
      <c r="EY15" s="193"/>
      <c r="EZ15" s="193"/>
      <c r="FA15" s="193"/>
      <c r="FB15" s="193"/>
      <c r="FC15" s="193"/>
      <c r="FD15" s="193"/>
      <c r="FE15" s="193"/>
      <c r="FF15" s="193"/>
      <c r="FG15" s="193"/>
      <c r="FH15" s="193"/>
      <c r="FI15" s="193"/>
      <c r="FJ15" s="193"/>
      <c r="FK15" s="193"/>
      <c r="FL15" s="193"/>
      <c r="FM15" s="193"/>
      <c r="FN15" s="193"/>
      <c r="FO15" s="193"/>
      <c r="FP15" s="193"/>
      <c r="FQ15" s="193"/>
      <c r="FR15" s="193"/>
      <c r="FS15" s="193"/>
      <c r="FT15" s="193"/>
      <c r="FU15" s="193"/>
      <c r="FV15" s="193"/>
      <c r="FW15" s="193"/>
      <c r="FX15" s="193"/>
      <c r="FY15" s="193"/>
      <c r="FZ15" s="193"/>
      <c r="GA15" s="193"/>
      <c r="GB15" s="193"/>
      <c r="GC15" s="193"/>
      <c r="GD15" s="193"/>
      <c r="GE15" s="193"/>
      <c r="GF15" s="193"/>
      <c r="GG15" s="193"/>
      <c r="GH15" s="193"/>
      <c r="GI15" s="193"/>
      <c r="GJ15" s="193"/>
      <c r="GK15" s="193"/>
      <c r="GL15" s="193"/>
      <c r="GM15" s="193"/>
      <c r="GN15" s="193"/>
      <c r="GO15" s="193"/>
      <c r="GP15" s="193"/>
      <c r="GQ15" s="193"/>
      <c r="GR15" s="193"/>
      <c r="GS15" s="193"/>
      <c r="GT15" s="193"/>
      <c r="GU15" s="193"/>
      <c r="GV15" s="193"/>
      <c r="GW15" s="193"/>
      <c r="GX15" s="193"/>
      <c r="GY15" s="193"/>
      <c r="GZ15" s="193"/>
      <c r="HA15" s="193"/>
      <c r="HB15" s="193"/>
      <c r="HC15" s="193"/>
      <c r="HD15" s="193"/>
      <c r="HE15" s="193"/>
      <c r="HF15" s="193"/>
      <c r="HG15" s="193"/>
      <c r="HH15" s="193"/>
      <c r="HI15" s="193"/>
      <c r="HJ15" s="193"/>
      <c r="HK15" s="193"/>
      <c r="HL15" s="193"/>
      <c r="HM15" s="193"/>
      <c r="HN15" s="193"/>
      <c r="HO15" s="193"/>
      <c r="HP15" s="193"/>
      <c r="HQ15" s="193"/>
      <c r="HR15" s="193"/>
      <c r="HS15" s="193"/>
      <c r="HT15" s="193"/>
      <c r="HU15" s="193"/>
      <c r="HV15" s="193"/>
      <c r="HW15" s="193"/>
      <c r="HX15" s="193"/>
      <c r="HY15" s="193"/>
      <c r="HZ15" s="193"/>
      <c r="IA15" s="193"/>
      <c r="IB15" s="193"/>
      <c r="IC15" s="193"/>
      <c r="ID15" s="193"/>
      <c r="IE15" s="193"/>
      <c r="IF15" s="193"/>
      <c r="IG15" s="193"/>
      <c r="IH15" s="193"/>
      <c r="II15" s="193"/>
      <c r="IJ15" s="193"/>
      <c r="IK15" s="193"/>
      <c r="IL15" s="193"/>
      <c r="IM15" s="193"/>
      <c r="IN15" s="193"/>
      <c r="IO15" s="193"/>
      <c r="IP15" s="193"/>
      <c r="IQ15" s="193"/>
      <c r="IR15" s="193"/>
      <c r="IS15" s="193"/>
      <c r="IT15" s="193"/>
      <c r="IU15" s="193"/>
    </row>
    <row r="16" spans="1:255" s="196" customFormat="1" ht="15.75">
      <c r="A16" s="193"/>
      <c r="B16" s="6" t="s">
        <v>378</v>
      </c>
      <c r="C16" s="193"/>
      <c r="D16" s="195"/>
      <c r="E16" s="193"/>
      <c r="F16" s="193"/>
      <c r="G16" s="193"/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3"/>
      <c r="AP16" s="193"/>
      <c r="AQ16" s="193"/>
      <c r="AR16" s="193"/>
      <c r="AS16" s="193"/>
      <c r="AT16" s="193"/>
      <c r="AU16" s="193"/>
      <c r="AV16" s="193"/>
      <c r="AW16" s="193"/>
      <c r="AX16" s="193"/>
      <c r="AY16" s="193"/>
      <c r="AZ16" s="193"/>
      <c r="BA16" s="193"/>
      <c r="BB16" s="193"/>
      <c r="BC16" s="193"/>
      <c r="BD16" s="193"/>
      <c r="BE16" s="193"/>
      <c r="BF16" s="193"/>
      <c r="BG16" s="193"/>
      <c r="BH16" s="193"/>
      <c r="BI16" s="193"/>
      <c r="BJ16" s="193"/>
      <c r="BK16" s="193"/>
      <c r="BL16" s="193"/>
      <c r="BM16" s="193"/>
      <c r="BN16" s="193"/>
      <c r="BO16" s="193"/>
      <c r="BP16" s="193"/>
      <c r="BQ16" s="193"/>
      <c r="BR16" s="193"/>
      <c r="BS16" s="193"/>
      <c r="BT16" s="193"/>
      <c r="BU16" s="193"/>
      <c r="BV16" s="193"/>
      <c r="BW16" s="193"/>
      <c r="BX16" s="193"/>
      <c r="BY16" s="193"/>
      <c r="BZ16" s="193"/>
      <c r="CA16" s="193"/>
      <c r="CB16" s="193"/>
      <c r="CC16" s="193"/>
      <c r="CD16" s="193"/>
      <c r="CE16" s="193"/>
      <c r="CF16" s="193"/>
      <c r="CG16" s="193"/>
      <c r="CH16" s="193"/>
      <c r="CI16" s="193"/>
      <c r="CJ16" s="193"/>
      <c r="CK16" s="193"/>
      <c r="CL16" s="193"/>
      <c r="CM16" s="193"/>
      <c r="CN16" s="193"/>
      <c r="CO16" s="193"/>
      <c r="CP16" s="193"/>
      <c r="CQ16" s="193"/>
      <c r="CR16" s="193"/>
      <c r="CS16" s="193"/>
      <c r="CT16" s="193"/>
      <c r="CU16" s="193"/>
      <c r="CV16" s="193"/>
      <c r="CW16" s="193"/>
      <c r="CX16" s="193"/>
      <c r="CY16" s="193"/>
      <c r="CZ16" s="193"/>
      <c r="DA16" s="193"/>
      <c r="DB16" s="193"/>
      <c r="DC16" s="193"/>
      <c r="DD16" s="193"/>
      <c r="DE16" s="193"/>
      <c r="DF16" s="193"/>
      <c r="DG16" s="193"/>
      <c r="DH16" s="193"/>
      <c r="DI16" s="193"/>
      <c r="DJ16" s="193"/>
      <c r="DK16" s="193"/>
      <c r="DL16" s="193"/>
      <c r="DM16" s="193"/>
      <c r="DN16" s="193"/>
      <c r="DO16" s="193"/>
      <c r="DP16" s="193"/>
      <c r="DQ16" s="193"/>
      <c r="DR16" s="193"/>
      <c r="DS16" s="193"/>
      <c r="DT16" s="193"/>
      <c r="DU16" s="193"/>
      <c r="DV16" s="193"/>
      <c r="DW16" s="193"/>
      <c r="DX16" s="193"/>
      <c r="DY16" s="193"/>
      <c r="DZ16" s="193"/>
      <c r="EA16" s="193"/>
      <c r="EB16" s="193"/>
      <c r="EC16" s="193"/>
      <c r="ED16" s="193"/>
      <c r="EE16" s="193"/>
      <c r="EF16" s="193"/>
      <c r="EG16" s="193"/>
      <c r="EH16" s="193"/>
      <c r="EI16" s="193"/>
      <c r="EJ16" s="193"/>
      <c r="EK16" s="193"/>
      <c r="EL16" s="193"/>
      <c r="EM16" s="193"/>
      <c r="EN16" s="193"/>
      <c r="EO16" s="193"/>
      <c r="EP16" s="193"/>
      <c r="EQ16" s="193"/>
      <c r="ER16" s="193"/>
      <c r="ES16" s="193"/>
      <c r="ET16" s="193"/>
      <c r="EU16" s="193"/>
      <c r="EV16" s="193"/>
      <c r="EW16" s="193"/>
      <c r="EX16" s="193"/>
      <c r="EY16" s="193"/>
      <c r="EZ16" s="193"/>
      <c r="FA16" s="193"/>
      <c r="FB16" s="193"/>
      <c r="FC16" s="193"/>
      <c r="FD16" s="193"/>
      <c r="FE16" s="193"/>
      <c r="FF16" s="193"/>
      <c r="FG16" s="193"/>
      <c r="FH16" s="193"/>
      <c r="FI16" s="193"/>
      <c r="FJ16" s="193"/>
      <c r="FK16" s="193"/>
      <c r="FL16" s="193"/>
      <c r="FM16" s="193"/>
      <c r="FN16" s="193"/>
      <c r="FO16" s="193"/>
      <c r="FP16" s="193"/>
      <c r="FQ16" s="193"/>
      <c r="FR16" s="193"/>
      <c r="FS16" s="193"/>
      <c r="FT16" s="193"/>
      <c r="FU16" s="193"/>
      <c r="FV16" s="193"/>
      <c r="FW16" s="193"/>
      <c r="FX16" s="193"/>
      <c r="FY16" s="193"/>
      <c r="FZ16" s="193"/>
      <c r="GA16" s="193"/>
      <c r="GB16" s="193"/>
      <c r="GC16" s="193"/>
      <c r="GD16" s="193"/>
      <c r="GE16" s="193"/>
      <c r="GF16" s="193"/>
      <c r="GG16" s="193"/>
      <c r="GH16" s="193"/>
      <c r="GI16" s="193"/>
      <c r="GJ16" s="193"/>
      <c r="GK16" s="193"/>
      <c r="GL16" s="193"/>
      <c r="GM16" s="193"/>
      <c r="GN16" s="193"/>
      <c r="GO16" s="193"/>
      <c r="GP16" s="193"/>
      <c r="GQ16" s="193"/>
      <c r="GR16" s="193"/>
      <c r="GS16" s="193"/>
      <c r="GT16" s="193"/>
      <c r="GU16" s="193"/>
      <c r="GV16" s="193"/>
      <c r="GW16" s="193"/>
      <c r="GX16" s="193"/>
      <c r="GY16" s="193"/>
      <c r="GZ16" s="193"/>
      <c r="HA16" s="193"/>
      <c r="HB16" s="193"/>
      <c r="HC16" s="193"/>
      <c r="HD16" s="193"/>
      <c r="HE16" s="193"/>
      <c r="HF16" s="193"/>
      <c r="HG16" s="193"/>
      <c r="HH16" s="193"/>
      <c r="HI16" s="193"/>
      <c r="HJ16" s="193"/>
      <c r="HK16" s="193"/>
      <c r="HL16" s="193"/>
      <c r="HM16" s="193"/>
      <c r="HN16" s="193"/>
      <c r="HO16" s="193"/>
      <c r="HP16" s="193"/>
      <c r="HQ16" s="193"/>
      <c r="HR16" s="193"/>
      <c r="HS16" s="193"/>
      <c r="HT16" s="193"/>
      <c r="HU16" s="193"/>
      <c r="HV16" s="193"/>
      <c r="HW16" s="193"/>
      <c r="HX16" s="193"/>
      <c r="HY16" s="193"/>
      <c r="HZ16" s="193"/>
      <c r="IA16" s="193"/>
      <c r="IB16" s="193"/>
      <c r="IC16" s="193"/>
      <c r="ID16" s="193"/>
      <c r="IE16" s="193"/>
      <c r="IF16" s="193"/>
      <c r="IG16" s="193"/>
      <c r="IH16" s="193"/>
      <c r="II16" s="193"/>
      <c r="IJ16" s="193"/>
      <c r="IK16" s="193"/>
      <c r="IL16" s="193"/>
      <c r="IM16" s="193"/>
      <c r="IN16" s="193"/>
      <c r="IO16" s="193"/>
      <c r="IP16" s="193"/>
      <c r="IQ16" s="193"/>
      <c r="IR16" s="193"/>
      <c r="IS16" s="193"/>
      <c r="IT16" s="193"/>
      <c r="IU16" s="193"/>
    </row>
    <row r="17" spans="2:16">
      <c r="C17" s="5"/>
      <c r="D17" s="5"/>
      <c r="F17" s="5"/>
    </row>
    <row r="18" spans="2:16">
      <c r="C18" s="13"/>
      <c r="E18" s="4"/>
      <c r="L18" s="12"/>
      <c r="M18" s="5"/>
      <c r="N18" s="5"/>
      <c r="O18" s="5"/>
      <c r="P18" s="5"/>
    </row>
    <row r="19" spans="2:16">
      <c r="B19" s="14" t="s">
        <v>18</v>
      </c>
      <c r="C19" s="139" t="str">
        <f>女U21賽程!S5</f>
        <v>RBVA-DM</v>
      </c>
      <c r="D19" s="21"/>
      <c r="E19" s="119"/>
      <c r="F19" s="119"/>
      <c r="G19" s="119"/>
      <c r="H19" s="107"/>
      <c r="I19" s="107"/>
      <c r="J19" s="107"/>
      <c r="K19" s="107"/>
      <c r="L19" s="12"/>
      <c r="M19" s="15"/>
      <c r="N19" s="5"/>
      <c r="O19" s="5"/>
      <c r="P19" s="5"/>
    </row>
    <row r="20" spans="2:16">
      <c r="B20" s="107"/>
      <c r="C20" s="120"/>
      <c r="D20" s="121"/>
      <c r="E20" s="130"/>
      <c r="F20" s="119"/>
      <c r="G20" s="119"/>
      <c r="H20" s="107"/>
      <c r="I20" s="107"/>
      <c r="J20" s="107"/>
      <c r="K20" s="107"/>
      <c r="L20" s="12"/>
      <c r="M20" s="15"/>
      <c r="N20" s="5"/>
      <c r="O20" s="5"/>
      <c r="P20" s="5"/>
    </row>
    <row r="21" spans="2:16">
      <c r="B21" s="107"/>
      <c r="C21" s="16" t="s">
        <v>142</v>
      </c>
      <c r="D21" s="119"/>
      <c r="E21" s="83" t="str">
        <f>C19</f>
        <v>RBVA-DM</v>
      </c>
      <c r="F21" s="119"/>
      <c r="G21" s="119"/>
      <c r="H21" s="107"/>
      <c r="I21" s="107"/>
      <c r="J21" s="107"/>
      <c r="K21" s="107"/>
      <c r="L21" s="12"/>
      <c r="M21" s="15"/>
      <c r="N21" s="5"/>
      <c r="O21" s="5"/>
      <c r="P21" s="5"/>
    </row>
    <row r="22" spans="2:16">
      <c r="B22" s="107"/>
      <c r="C22" s="120" t="s">
        <v>518</v>
      </c>
      <c r="D22" s="119"/>
      <c r="E22" s="87"/>
      <c r="F22" s="119"/>
      <c r="G22" s="119"/>
      <c r="H22" s="107"/>
      <c r="I22" s="107"/>
      <c r="J22" s="107"/>
      <c r="K22" s="107"/>
      <c r="L22" s="12"/>
      <c r="M22" s="15"/>
      <c r="N22" s="5"/>
      <c r="O22" s="5"/>
      <c r="P22" s="5"/>
    </row>
    <row r="23" spans="2:16">
      <c r="B23" s="107"/>
      <c r="C23" s="122"/>
      <c r="D23" s="123"/>
      <c r="E23" s="87"/>
      <c r="F23" s="124"/>
      <c r="G23" s="119"/>
      <c r="H23" s="107"/>
      <c r="I23" s="107"/>
      <c r="J23" s="107"/>
      <c r="K23" s="107"/>
      <c r="L23" s="12"/>
      <c r="M23" s="15"/>
      <c r="N23" s="5"/>
      <c r="O23" s="5"/>
      <c r="P23" s="5"/>
    </row>
    <row r="24" spans="2:16">
      <c r="B24" s="14" t="s">
        <v>368</v>
      </c>
      <c r="C24" s="25" t="str">
        <f>女U21賽程!Y14</f>
        <v>BvbJ-水魚</v>
      </c>
      <c r="D24" s="119"/>
      <c r="E24" s="87"/>
      <c r="F24" s="124"/>
      <c r="G24" s="119"/>
      <c r="H24" s="107"/>
      <c r="I24" s="107"/>
      <c r="J24" s="107"/>
      <c r="K24" s="107"/>
      <c r="L24" s="12"/>
      <c r="M24" s="15"/>
      <c r="N24" s="5"/>
      <c r="O24" s="5"/>
      <c r="P24" s="5"/>
    </row>
    <row r="25" spans="2:16">
      <c r="B25" s="107"/>
      <c r="C25" s="21"/>
      <c r="D25" s="119"/>
      <c r="E25" s="16" t="s">
        <v>208</v>
      </c>
      <c r="F25" s="124"/>
      <c r="G25" s="265"/>
      <c r="H25" s="107"/>
      <c r="I25" s="107"/>
      <c r="J25" s="107"/>
      <c r="K25" s="107"/>
      <c r="M25" s="17"/>
    </row>
    <row r="26" spans="2:16">
      <c r="B26" s="107"/>
      <c r="C26" s="21"/>
      <c r="D26" s="107"/>
      <c r="E26" s="244" t="s">
        <v>530</v>
      </c>
      <c r="F26" s="127"/>
      <c r="G26" s="83" t="str">
        <f>E21</f>
        <v>RBVA-DM</v>
      </c>
      <c r="H26" s="107"/>
      <c r="I26" s="107"/>
      <c r="J26" s="107"/>
      <c r="K26" s="107"/>
      <c r="M26" s="17"/>
    </row>
    <row r="27" spans="2:16">
      <c r="B27" s="107"/>
      <c r="C27" s="21"/>
      <c r="D27" s="21"/>
      <c r="E27" s="126"/>
      <c r="G27" s="274"/>
      <c r="H27" s="107"/>
      <c r="I27" s="107"/>
      <c r="J27" s="107"/>
      <c r="K27" s="107"/>
      <c r="M27" s="17"/>
    </row>
    <row r="28" spans="2:16">
      <c r="B28" s="14" t="s">
        <v>138</v>
      </c>
      <c r="C28" s="25" t="str">
        <f>女U21賽程!S6</f>
        <v>BvbJ-兩隻小豬</v>
      </c>
      <c r="D28" s="107"/>
      <c r="E28" s="87"/>
      <c r="F28" s="107"/>
      <c r="G28" s="129"/>
      <c r="H28" s="107"/>
      <c r="I28" s="107"/>
      <c r="J28" s="107"/>
      <c r="K28" s="107"/>
      <c r="M28" s="17"/>
    </row>
    <row r="29" spans="2:16">
      <c r="B29" s="107"/>
      <c r="C29" s="120"/>
      <c r="D29" s="119"/>
      <c r="E29" s="87"/>
      <c r="F29" s="130"/>
      <c r="G29" s="87"/>
      <c r="H29" s="107"/>
      <c r="I29" s="107"/>
      <c r="J29" s="107"/>
      <c r="K29" s="107"/>
      <c r="M29" s="17"/>
    </row>
    <row r="30" spans="2:16">
      <c r="B30" s="107"/>
      <c r="C30" s="16" t="s">
        <v>205</v>
      </c>
      <c r="D30" s="131"/>
      <c r="E30" s="249" t="str">
        <f>C33</f>
        <v>BvbJ-思樂冰</v>
      </c>
      <c r="F30" s="119"/>
      <c r="G30" s="87"/>
      <c r="H30" s="107"/>
      <c r="I30" s="107"/>
      <c r="J30" s="107"/>
      <c r="K30" s="107"/>
      <c r="M30" s="17"/>
    </row>
    <row r="31" spans="2:16">
      <c r="B31" s="107"/>
      <c r="C31" s="244" t="s">
        <v>519</v>
      </c>
      <c r="D31" s="21"/>
      <c r="E31" s="119"/>
      <c r="F31" s="119"/>
      <c r="G31" s="87"/>
      <c r="H31" s="132"/>
      <c r="I31" s="119"/>
      <c r="J31" s="107"/>
      <c r="K31" s="107"/>
      <c r="M31" s="17"/>
    </row>
    <row r="32" spans="2:16">
      <c r="B32" s="92"/>
      <c r="C32" s="16"/>
      <c r="D32" s="21"/>
      <c r="E32" s="119"/>
      <c r="F32" s="119"/>
      <c r="G32" s="87"/>
      <c r="H32" s="132"/>
      <c r="I32" s="119"/>
      <c r="J32" s="107"/>
      <c r="K32" s="107"/>
      <c r="M32" s="18"/>
    </row>
    <row r="33" spans="2:13">
      <c r="B33" s="14" t="s">
        <v>21</v>
      </c>
      <c r="C33" s="25" t="str">
        <f>女U21賽程!Y13</f>
        <v>BvbJ-思樂冰</v>
      </c>
      <c r="D33" s="21"/>
      <c r="E33" s="119"/>
      <c r="F33" s="119"/>
      <c r="G33" s="87"/>
      <c r="H33" s="132"/>
      <c r="I33" s="119"/>
      <c r="J33" s="107"/>
      <c r="K33" s="107"/>
      <c r="M33" s="17"/>
    </row>
    <row r="34" spans="2:13">
      <c r="B34" s="107"/>
      <c r="C34" s="19"/>
      <c r="D34" s="119"/>
      <c r="E34" s="45"/>
      <c r="F34" s="45"/>
      <c r="G34" s="16" t="s">
        <v>210</v>
      </c>
      <c r="H34" s="133"/>
      <c r="I34" s="249" t="str">
        <f>G26</f>
        <v>RBVA-DM</v>
      </c>
      <c r="J34" s="107"/>
      <c r="K34" s="107"/>
      <c r="M34" s="17"/>
    </row>
    <row r="35" spans="2:13">
      <c r="B35" s="107"/>
      <c r="C35" s="21"/>
      <c r="D35" s="107"/>
      <c r="E35" s="45"/>
      <c r="F35" s="45"/>
      <c r="G35" s="120" t="s">
        <v>536</v>
      </c>
      <c r="H35" s="101" t="s">
        <v>43</v>
      </c>
      <c r="I35" s="119"/>
      <c r="J35" s="107"/>
      <c r="K35" s="107"/>
      <c r="M35" s="17"/>
    </row>
    <row r="36" spans="2:13">
      <c r="B36" s="14" t="s">
        <v>20</v>
      </c>
      <c r="C36" s="25" t="str">
        <f>女U21賽程!S13</f>
        <v>Infinity-YC</v>
      </c>
      <c r="D36" s="107"/>
      <c r="E36" s="107"/>
      <c r="F36" s="45"/>
      <c r="G36" s="87"/>
      <c r="H36" s="132"/>
      <c r="I36" s="119"/>
      <c r="J36" s="107"/>
      <c r="K36" s="107"/>
      <c r="M36" s="17"/>
    </row>
    <row r="37" spans="2:13" ht="16.5" customHeight="1">
      <c r="C37" s="246"/>
      <c r="D37" s="21"/>
      <c r="E37" s="119"/>
      <c r="F37" s="45"/>
      <c r="G37" s="87"/>
      <c r="H37" s="107"/>
      <c r="I37" s="107"/>
      <c r="J37" s="107"/>
      <c r="K37" s="107"/>
      <c r="M37" s="17"/>
    </row>
    <row r="38" spans="2:13" ht="16.5" customHeight="1">
      <c r="B38" s="107"/>
      <c r="C38" s="247" t="s">
        <v>206</v>
      </c>
      <c r="D38" s="245"/>
      <c r="E38" s="130"/>
      <c r="F38" s="119"/>
      <c r="G38" s="87"/>
      <c r="H38" s="107"/>
      <c r="I38" s="107"/>
      <c r="J38" s="107"/>
      <c r="K38" s="107"/>
      <c r="M38" s="17"/>
    </row>
    <row r="39" spans="2:13" ht="16.5" customHeight="1">
      <c r="B39" s="107"/>
      <c r="C39" s="248" t="s">
        <v>520</v>
      </c>
      <c r="D39" s="119"/>
      <c r="E39" s="83" t="str">
        <f>C36</f>
        <v>Infinity-YC</v>
      </c>
      <c r="F39" s="119"/>
      <c r="G39" s="87"/>
      <c r="H39" s="107"/>
      <c r="I39" s="107"/>
      <c r="J39" s="107"/>
      <c r="K39" s="107"/>
      <c r="M39" s="17"/>
    </row>
    <row r="40" spans="2:13" ht="16.5" customHeight="1">
      <c r="B40" s="107"/>
      <c r="C40" s="122"/>
      <c r="D40" s="123"/>
      <c r="E40" s="87"/>
      <c r="F40" s="119"/>
      <c r="G40" s="87"/>
      <c r="H40" s="107"/>
      <c r="I40" s="107"/>
      <c r="J40" s="107"/>
      <c r="K40" s="107"/>
      <c r="M40" s="17"/>
    </row>
    <row r="41" spans="2:13" ht="16.5" customHeight="1">
      <c r="B41" s="14" t="s">
        <v>137</v>
      </c>
      <c r="C41" s="25" t="str">
        <f>女U21賽程!Y6</f>
        <v>紅藍</v>
      </c>
      <c r="D41" s="119"/>
      <c r="E41" s="87"/>
      <c r="F41" s="119"/>
      <c r="G41" s="87"/>
      <c r="H41" s="107"/>
      <c r="I41" s="107"/>
      <c r="J41" s="107"/>
      <c r="K41" s="107"/>
      <c r="M41" s="17"/>
    </row>
    <row r="42" spans="2:13" ht="16.5" customHeight="1">
      <c r="B42" s="107"/>
      <c r="C42" s="21"/>
      <c r="D42" s="119"/>
      <c r="E42" s="87"/>
      <c r="F42" s="119"/>
      <c r="G42" s="87"/>
      <c r="H42" s="107"/>
      <c r="I42" s="107"/>
      <c r="J42" s="107"/>
      <c r="K42" s="107"/>
      <c r="M42" s="17"/>
    </row>
    <row r="43" spans="2:13" ht="16.5" customHeight="1">
      <c r="B43" s="107"/>
      <c r="C43" s="21"/>
      <c r="D43" s="107"/>
      <c r="E43" s="19" t="s">
        <v>209</v>
      </c>
      <c r="F43" s="134"/>
      <c r="G43" s="83" t="str">
        <f>E39</f>
        <v>Infinity-YC</v>
      </c>
      <c r="H43" s="107"/>
      <c r="I43" s="107"/>
      <c r="J43" s="107"/>
      <c r="K43" s="107"/>
      <c r="M43" s="17"/>
    </row>
    <row r="44" spans="2:13" ht="16.5" customHeight="1">
      <c r="B44" s="107"/>
      <c r="C44" s="21"/>
      <c r="D44" s="21"/>
      <c r="E44" s="268" t="s">
        <v>534</v>
      </c>
      <c r="F44" s="107"/>
      <c r="G44" s="119"/>
      <c r="H44" s="107"/>
      <c r="I44" s="107"/>
      <c r="J44" s="107"/>
      <c r="K44" s="107"/>
      <c r="M44" s="17"/>
    </row>
    <row r="45" spans="2:13" ht="16.5" customHeight="1">
      <c r="B45" s="14" t="s">
        <v>151</v>
      </c>
      <c r="C45" s="25" t="str">
        <f>女U21賽程!S14</f>
        <v>bvbj-鈴智蔚</v>
      </c>
      <c r="D45" s="107"/>
      <c r="E45" s="87"/>
      <c r="F45" s="107"/>
      <c r="G45" s="107"/>
      <c r="H45" s="107"/>
      <c r="I45" s="107"/>
      <c r="J45" s="107"/>
      <c r="K45" s="107"/>
      <c r="M45" s="17"/>
    </row>
    <row r="46" spans="2:13" ht="16.5" customHeight="1">
      <c r="B46" s="107"/>
      <c r="C46" s="120"/>
      <c r="D46" s="119"/>
      <c r="E46" s="87"/>
      <c r="F46" s="107"/>
      <c r="G46" s="107"/>
      <c r="H46" s="107"/>
      <c r="I46" s="107"/>
      <c r="J46" s="107"/>
      <c r="K46" s="107"/>
      <c r="M46" s="17"/>
    </row>
    <row r="47" spans="2:13" ht="16.5" customHeight="1">
      <c r="B47" s="107"/>
      <c r="C47" s="16" t="s">
        <v>207</v>
      </c>
      <c r="D47" s="131"/>
      <c r="E47" s="249" t="str">
        <f>C50</f>
        <v>Lung-Jolibee</v>
      </c>
      <c r="F47" s="107"/>
      <c r="G47" s="107"/>
      <c r="H47" s="107"/>
      <c r="I47" s="23"/>
      <c r="J47" s="107"/>
      <c r="K47" s="107"/>
      <c r="M47" s="17"/>
    </row>
    <row r="48" spans="2:13" ht="16.5" customHeight="1">
      <c r="B48" s="107"/>
      <c r="C48" s="244" t="s">
        <v>521</v>
      </c>
      <c r="D48" s="21"/>
      <c r="E48" s="119"/>
      <c r="F48" s="107"/>
      <c r="G48" s="107"/>
      <c r="H48" s="107"/>
      <c r="I48" s="107"/>
      <c r="J48" s="107"/>
      <c r="K48" s="107"/>
      <c r="M48" s="17"/>
    </row>
    <row r="49" spans="2:13" ht="16.5" customHeight="1">
      <c r="B49" s="107"/>
      <c r="C49" s="16"/>
      <c r="D49" s="21"/>
      <c r="E49" s="119"/>
      <c r="F49" s="107"/>
      <c r="G49" s="107"/>
      <c r="H49" s="107"/>
      <c r="I49" s="107"/>
      <c r="J49" s="107"/>
      <c r="K49" s="107"/>
      <c r="M49" s="17"/>
    </row>
    <row r="50" spans="2:13" ht="16.5" customHeight="1">
      <c r="B50" s="14" t="s">
        <v>19</v>
      </c>
      <c r="C50" s="25" t="str">
        <f>女U21賽程!Y5</f>
        <v>Lung-Jolibee</v>
      </c>
      <c r="D50" s="21"/>
      <c r="E50" s="119"/>
      <c r="F50" s="119"/>
      <c r="G50" s="107"/>
      <c r="H50" s="107"/>
      <c r="I50" s="107"/>
      <c r="J50" s="107"/>
      <c r="K50" s="107"/>
      <c r="M50" s="17"/>
    </row>
    <row r="51" spans="2:13">
      <c r="B51" s="107"/>
      <c r="C51" s="21"/>
      <c r="D51" s="21"/>
      <c r="E51" s="45"/>
      <c r="F51" s="107"/>
      <c r="G51" s="107"/>
      <c r="H51" s="25" t="str">
        <f>E30</f>
        <v>BvbJ-思樂冰</v>
      </c>
      <c r="I51" s="135"/>
      <c r="J51" s="107"/>
      <c r="K51" s="107"/>
      <c r="M51" s="17"/>
    </row>
    <row r="52" spans="2:13">
      <c r="B52" s="107"/>
      <c r="C52" s="19"/>
      <c r="D52" s="119"/>
      <c r="E52" s="45"/>
      <c r="F52" s="21"/>
      <c r="G52" s="119"/>
      <c r="H52" s="107"/>
      <c r="I52" s="126"/>
      <c r="J52" s="107"/>
      <c r="K52" s="107"/>
      <c r="M52" s="17"/>
    </row>
    <row r="53" spans="2:13">
      <c r="B53" s="107"/>
      <c r="C53" s="105"/>
      <c r="D53" s="136"/>
      <c r="E53" s="19"/>
      <c r="F53" s="136"/>
      <c r="G53" s="21"/>
      <c r="H53" s="119"/>
      <c r="I53" s="16" t="s">
        <v>211</v>
      </c>
      <c r="J53" s="141"/>
      <c r="K53" s="25" t="str">
        <f>H51</f>
        <v>BvbJ-思樂冰</v>
      </c>
      <c r="M53" s="17"/>
    </row>
    <row r="54" spans="2:13">
      <c r="B54" s="107"/>
      <c r="C54" s="105"/>
      <c r="D54" s="105"/>
      <c r="E54" s="107"/>
      <c r="F54" s="19"/>
      <c r="G54" s="21"/>
      <c r="H54" s="119"/>
      <c r="I54" s="142" t="s">
        <v>538</v>
      </c>
      <c r="J54" s="21" t="s">
        <v>537</v>
      </c>
      <c r="K54" s="119"/>
      <c r="M54" s="17"/>
    </row>
    <row r="55" spans="2:13">
      <c r="B55" s="107"/>
      <c r="C55" s="137"/>
      <c r="D55" s="19"/>
      <c r="E55" s="125"/>
      <c r="F55" s="21"/>
      <c r="G55" s="119"/>
      <c r="H55" s="132"/>
      <c r="I55" s="16"/>
      <c r="J55" s="21"/>
      <c r="K55" s="119"/>
      <c r="M55" s="17"/>
    </row>
    <row r="56" spans="2:13">
      <c r="B56" s="107"/>
      <c r="C56" s="105"/>
      <c r="D56" s="107"/>
      <c r="E56" s="105"/>
      <c r="F56" s="119"/>
      <c r="G56" s="119"/>
      <c r="H56" s="25" t="str">
        <f>E47</f>
        <v>Lung-Jolibee</v>
      </c>
      <c r="I56" s="138"/>
      <c r="J56" s="21"/>
      <c r="K56" s="119"/>
      <c r="M56" s="17"/>
    </row>
    <row r="57" spans="2:13">
      <c r="B57" s="107"/>
      <c r="C57" s="105"/>
      <c r="D57" s="107"/>
      <c r="E57" s="105"/>
      <c r="F57" s="107"/>
      <c r="G57" s="105"/>
      <c r="H57" s="132"/>
      <c r="I57" s="132"/>
      <c r="J57" s="119"/>
      <c r="K57" s="107"/>
      <c r="M57" s="17"/>
    </row>
    <row r="58" spans="2:13">
      <c r="B58" s="107"/>
      <c r="C58" s="22" t="s">
        <v>25</v>
      </c>
      <c r="D58" s="139" t="str">
        <f>女U21賽程!S6</f>
        <v>BvbJ-兩隻小豬</v>
      </c>
      <c r="E58" s="107"/>
      <c r="F58" s="23" t="s">
        <v>48</v>
      </c>
      <c r="G58" s="24" t="s">
        <v>49</v>
      </c>
      <c r="H58" s="132"/>
      <c r="I58" s="119"/>
      <c r="J58" s="107"/>
      <c r="K58" s="107"/>
      <c r="M58" s="17"/>
    </row>
    <row r="59" spans="2:13">
      <c r="B59" s="107"/>
      <c r="C59" s="25" t="s">
        <v>24</v>
      </c>
      <c r="D59" s="25" t="str">
        <f>女U21賽程!Y6</f>
        <v>紅藍</v>
      </c>
      <c r="E59" s="107"/>
      <c r="F59" s="23" t="s">
        <v>50</v>
      </c>
      <c r="G59" s="24" t="s">
        <v>51</v>
      </c>
      <c r="H59" s="107"/>
      <c r="I59" s="107"/>
      <c r="J59" s="107"/>
      <c r="K59" s="107"/>
      <c r="M59" s="17"/>
    </row>
    <row r="60" spans="2:13">
      <c r="B60" s="107"/>
      <c r="C60" s="25" t="s">
        <v>23</v>
      </c>
      <c r="D60" s="25" t="str">
        <f>女U21賽程!S14</f>
        <v>bvbj-鈴智蔚</v>
      </c>
      <c r="E60" s="107"/>
      <c r="F60" s="23" t="s">
        <v>52</v>
      </c>
      <c r="G60" s="24" t="s">
        <v>53</v>
      </c>
      <c r="H60" s="132"/>
      <c r="I60" s="119"/>
      <c r="J60" s="140"/>
      <c r="K60" s="107"/>
      <c r="M60" s="17"/>
    </row>
    <row r="61" spans="2:13">
      <c r="B61" s="107"/>
      <c r="C61" s="25" t="s">
        <v>22</v>
      </c>
      <c r="D61" s="25" t="str">
        <f>女U21賽程!Y14</f>
        <v>BvbJ-水魚</v>
      </c>
      <c r="E61" s="107"/>
      <c r="F61" s="23" t="s">
        <v>54</v>
      </c>
      <c r="G61" s="24" t="s">
        <v>55</v>
      </c>
      <c r="H61" s="132"/>
      <c r="I61" s="119"/>
      <c r="J61" s="140"/>
      <c r="K61" s="107"/>
      <c r="M61" s="17"/>
    </row>
    <row r="62" spans="2:13">
      <c r="B62" s="107"/>
      <c r="C62" s="137"/>
      <c r="D62" s="107"/>
      <c r="E62" s="107"/>
      <c r="F62" s="23" t="s">
        <v>56</v>
      </c>
      <c r="G62" s="24" t="s">
        <v>57</v>
      </c>
      <c r="H62" s="107"/>
      <c r="I62" s="107"/>
      <c r="J62" s="107"/>
      <c r="K62" s="107"/>
      <c r="M62" s="17"/>
    </row>
    <row r="63" spans="2:13">
      <c r="B63" s="107"/>
      <c r="C63" s="137"/>
      <c r="D63" s="107"/>
      <c r="E63" s="107"/>
      <c r="F63" s="23" t="s">
        <v>58</v>
      </c>
      <c r="G63" s="24" t="s">
        <v>59</v>
      </c>
      <c r="H63" s="107"/>
      <c r="I63" s="107"/>
      <c r="J63" s="107"/>
      <c r="K63" s="107"/>
      <c r="M63" s="17"/>
    </row>
    <row r="64" spans="2:13">
      <c r="B64" s="107"/>
      <c r="C64" s="105"/>
      <c r="D64" s="107"/>
      <c r="E64" s="107"/>
      <c r="F64" s="106" t="s">
        <v>60</v>
      </c>
      <c r="G64" s="107" t="s">
        <v>61</v>
      </c>
      <c r="H64" s="107"/>
      <c r="I64" s="107"/>
      <c r="J64" s="107"/>
      <c r="K64" s="107"/>
      <c r="M64" s="17"/>
    </row>
    <row r="65" spans="3:13" ht="17.25">
      <c r="G65" s="20"/>
      <c r="H65" s="24"/>
      <c r="K65" s="17"/>
      <c r="M65" s="17"/>
    </row>
    <row r="66" spans="3:13">
      <c r="C66" s="5"/>
    </row>
  </sheetData>
  <sheetProtection selectLockedCells="1" selectUnlockedCells="1"/>
  <phoneticPr fontId="50" type="noConversion"/>
  <pageMargins left="0.35416666666666669" right="0.35416666666666669" top="0.78749999999999998" bottom="0.78749999999999998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2575E-C1A0-42E0-8139-015D482287B1}">
  <sheetPr>
    <pageSetUpPr fitToPage="1"/>
  </sheetPr>
  <dimension ref="B1:AB31"/>
  <sheetViews>
    <sheetView zoomScale="70" zoomScaleNormal="70" workbookViewId="0"/>
  </sheetViews>
  <sheetFormatPr defaultColWidth="9" defaultRowHeight="16.5"/>
  <cols>
    <col min="1" max="1" width="8.625" style="26" customWidth="1"/>
    <col min="2" max="5" width="12.625" style="26" customWidth="1"/>
    <col min="6" max="6" width="4.625" style="26" customWidth="1"/>
    <col min="7" max="7" width="12.625" style="26" customWidth="1"/>
    <col min="8" max="8" width="24.625" style="26" customWidth="1"/>
    <col min="9" max="9" width="4.625" style="26" customWidth="1"/>
    <col min="10" max="10" width="24.625" style="26" customWidth="1"/>
    <col min="11" max="14" width="8.625" style="27" customWidth="1"/>
    <col min="15" max="15" width="24.375" style="102" customWidth="1"/>
    <col min="16" max="16" width="5.625" style="29" customWidth="1"/>
    <col min="17" max="17" width="8.625" style="28" customWidth="1"/>
    <col min="18" max="18" width="8.625" style="26" customWidth="1"/>
    <col min="19" max="19" width="18.625" style="26" customWidth="1"/>
    <col min="20" max="21" width="6.625" style="26" customWidth="1"/>
    <col min="22" max="22" width="6.625" style="29" customWidth="1"/>
    <col min="23" max="24" width="8.625" style="26" customWidth="1"/>
    <col min="25" max="25" width="18.625" style="26" customWidth="1"/>
    <col min="26" max="28" width="6.625" style="26" customWidth="1"/>
    <col min="29" max="16384" width="9" style="26"/>
  </cols>
  <sheetData>
    <row r="1" spans="2:28" ht="16.5" customHeight="1">
      <c r="B1" s="30" t="s">
        <v>225</v>
      </c>
      <c r="C1" s="31"/>
      <c r="D1" s="31"/>
      <c r="E1" s="28"/>
      <c r="G1" s="27"/>
      <c r="H1" s="30"/>
    </row>
    <row r="2" spans="2:28" ht="16.5" customHeight="1">
      <c r="B2" s="30" t="s">
        <v>379</v>
      </c>
      <c r="C2" s="31"/>
      <c r="D2" s="31"/>
      <c r="E2" s="28"/>
      <c r="G2" s="27"/>
      <c r="H2" s="32"/>
    </row>
    <row r="3" spans="2:28" ht="16.5" customHeight="1">
      <c r="E3" s="27"/>
      <c r="F3" s="27"/>
      <c r="G3" s="33"/>
      <c r="H3" s="254" t="s">
        <v>62</v>
      </c>
      <c r="I3" s="254"/>
      <c r="J3" s="254"/>
      <c r="K3" s="34" t="s">
        <v>63</v>
      </c>
      <c r="L3" s="27" t="s">
        <v>64</v>
      </c>
      <c r="M3" s="27" t="s">
        <v>64</v>
      </c>
      <c r="N3" s="27" t="s">
        <v>63</v>
      </c>
    </row>
    <row r="4" spans="2:28" ht="16.5" customHeight="1">
      <c r="B4" s="35" t="s">
        <v>65</v>
      </c>
      <c r="C4" s="35" t="s">
        <v>66</v>
      </c>
      <c r="D4" s="36" t="s">
        <v>67</v>
      </c>
      <c r="E4" s="35"/>
      <c r="F4" s="35" t="s">
        <v>68</v>
      </c>
      <c r="G4" s="35"/>
      <c r="H4" s="35" t="s">
        <v>69</v>
      </c>
      <c r="I4" s="37"/>
      <c r="J4" s="35" t="s">
        <v>70</v>
      </c>
      <c r="K4" s="35"/>
      <c r="L4" s="35"/>
      <c r="M4" s="35"/>
      <c r="N4" s="35"/>
      <c r="Q4" s="102" t="s">
        <v>30</v>
      </c>
      <c r="R4" s="43" t="s">
        <v>74</v>
      </c>
      <c r="S4" s="102" t="s">
        <v>11</v>
      </c>
      <c r="T4" s="102" t="s">
        <v>75</v>
      </c>
      <c r="U4" s="102" t="s">
        <v>76</v>
      </c>
      <c r="V4" s="102" t="s">
        <v>17</v>
      </c>
      <c r="W4" s="102" t="s">
        <v>31</v>
      </c>
      <c r="X4" s="43" t="s">
        <v>74</v>
      </c>
      <c r="Y4" s="102" t="s">
        <v>11</v>
      </c>
      <c r="Z4" s="102" t="s">
        <v>75</v>
      </c>
      <c r="AA4" s="102" t="s">
        <v>76</v>
      </c>
      <c r="AB4" s="102" t="s">
        <v>17</v>
      </c>
    </row>
    <row r="5" spans="2:28" ht="16.5" customHeight="1">
      <c r="B5" s="38" t="s">
        <v>71</v>
      </c>
      <c r="C5" s="39" t="s">
        <v>72</v>
      </c>
      <c r="D5" s="40" t="s">
        <v>65</v>
      </c>
      <c r="E5" s="39"/>
      <c r="F5" s="39" t="s">
        <v>62</v>
      </c>
      <c r="G5" s="39"/>
      <c r="H5" s="35" t="s">
        <v>12</v>
      </c>
      <c r="I5" s="38"/>
      <c r="J5" s="35" t="s">
        <v>12</v>
      </c>
      <c r="K5" s="38"/>
      <c r="L5" s="38"/>
      <c r="M5" s="38"/>
      <c r="N5" s="38"/>
      <c r="Q5" s="43"/>
      <c r="R5" s="149">
        <v>1</v>
      </c>
      <c r="S5" s="144" t="str">
        <f>H6</f>
        <v>RBVA-DM</v>
      </c>
      <c r="T5" s="144">
        <v>2</v>
      </c>
      <c r="U5" s="144">
        <v>0</v>
      </c>
      <c r="V5" s="144">
        <f>T5*3+U5*0</f>
        <v>6</v>
      </c>
      <c r="W5" s="43"/>
      <c r="X5" s="149">
        <v>1</v>
      </c>
      <c r="Y5" s="144" t="str">
        <f>H9</f>
        <v>Lung-Jolibee</v>
      </c>
      <c r="Z5" s="144">
        <v>2</v>
      </c>
      <c r="AA5" s="144">
        <v>0</v>
      </c>
      <c r="AB5" s="144">
        <f>Z5*3+AA5*0</f>
        <v>6</v>
      </c>
    </row>
    <row r="6" spans="2:28" ht="16.5" customHeight="1">
      <c r="B6" s="41">
        <v>1</v>
      </c>
      <c r="C6" s="42" t="s">
        <v>30</v>
      </c>
      <c r="D6" s="40">
        <v>1</v>
      </c>
      <c r="E6" s="41" t="s">
        <v>18</v>
      </c>
      <c r="F6" s="41" t="s">
        <v>73</v>
      </c>
      <c r="G6" s="41" t="s">
        <v>153</v>
      </c>
      <c r="H6" s="35" t="str">
        <f>VLOOKUP(E6,'WD(U21)'!$C$6:$E$17,3,FALSE)</f>
        <v>RBVA-DM</v>
      </c>
      <c r="I6" s="35" t="s">
        <v>73</v>
      </c>
      <c r="J6" s="35" t="str">
        <f>VLOOKUP(G6,'WD(U21)'!$C$6:$E$17,3,FALSE)</f>
        <v>BvbJ-兩隻小豬</v>
      </c>
      <c r="K6" s="35">
        <v>2</v>
      </c>
      <c r="L6" s="35">
        <v>30</v>
      </c>
      <c r="M6" s="35">
        <v>20</v>
      </c>
      <c r="N6" s="35">
        <v>0</v>
      </c>
      <c r="O6" s="102" t="s">
        <v>488</v>
      </c>
      <c r="Q6" s="43"/>
      <c r="R6" s="149">
        <v>2</v>
      </c>
      <c r="S6" s="144" t="str">
        <f>J6</f>
        <v>BvbJ-兩隻小豬</v>
      </c>
      <c r="T6" s="144">
        <v>1</v>
      </c>
      <c r="U6" s="144">
        <v>1</v>
      </c>
      <c r="V6" s="144">
        <f>T6*3+U6*0</f>
        <v>3</v>
      </c>
      <c r="W6" s="43"/>
      <c r="X6" s="149">
        <v>2</v>
      </c>
      <c r="Y6" s="144" t="str">
        <f>J9</f>
        <v>紅藍</v>
      </c>
      <c r="Z6" s="144">
        <v>1</v>
      </c>
      <c r="AA6" s="144">
        <v>1</v>
      </c>
      <c r="AB6" s="144">
        <f>Z6*3+AA6*0</f>
        <v>3</v>
      </c>
    </row>
    <row r="7" spans="2:28" ht="16.5" customHeight="1">
      <c r="B7" s="41">
        <v>2</v>
      </c>
      <c r="C7" s="42" t="s">
        <v>30</v>
      </c>
      <c r="D7" s="40">
        <v>2</v>
      </c>
      <c r="E7" s="41" t="s">
        <v>25</v>
      </c>
      <c r="F7" s="41" t="s">
        <v>73</v>
      </c>
      <c r="G7" s="41" t="s">
        <v>26</v>
      </c>
      <c r="H7" s="35" t="str">
        <f>VLOOKUP(E7,'WD(U21)'!$C$6:$E$17,3,FALSE)</f>
        <v>BvbJ-四捨五入160</v>
      </c>
      <c r="I7" s="35" t="s">
        <v>73</v>
      </c>
      <c r="J7" s="35" t="str">
        <f>VLOOKUP(G7,'WD(U21)'!$C$6:$E$17,3,FALSE)</f>
        <v>BvbJ-兩隻小豬</v>
      </c>
      <c r="K7" s="35">
        <v>0</v>
      </c>
      <c r="L7" s="35">
        <v>0</v>
      </c>
      <c r="M7" s="35">
        <v>30</v>
      </c>
      <c r="N7" s="35">
        <v>2</v>
      </c>
      <c r="O7" s="102" t="s">
        <v>478</v>
      </c>
      <c r="Q7" s="43"/>
      <c r="R7" s="225"/>
      <c r="S7" s="226" t="str">
        <f>H7</f>
        <v>BvbJ-四捨五入160</v>
      </c>
      <c r="T7" s="226"/>
      <c r="U7" s="226"/>
      <c r="V7" s="226"/>
      <c r="W7" s="43"/>
      <c r="X7" s="149">
        <v>3</v>
      </c>
      <c r="Y7" s="144" t="str">
        <f>H10</f>
        <v>Sis</v>
      </c>
      <c r="Z7" s="144">
        <v>0</v>
      </c>
      <c r="AA7" s="144">
        <v>2</v>
      </c>
      <c r="AB7" s="144">
        <f>Z7*3+AA7*0</f>
        <v>0</v>
      </c>
    </row>
    <row r="8" spans="2:28" ht="16.5" customHeight="1">
      <c r="B8" s="41">
        <v>3</v>
      </c>
      <c r="C8" s="42" t="s">
        <v>30</v>
      </c>
      <c r="D8" s="40">
        <v>3</v>
      </c>
      <c r="E8" s="41" t="s">
        <v>18</v>
      </c>
      <c r="F8" s="41" t="s">
        <v>73</v>
      </c>
      <c r="G8" s="41" t="s">
        <v>138</v>
      </c>
      <c r="H8" s="35" t="str">
        <f>VLOOKUP(E8,'WD(U21)'!$C$6:$E$17,3,FALSE)</f>
        <v>RBVA-DM</v>
      </c>
      <c r="I8" s="35" t="s">
        <v>73</v>
      </c>
      <c r="J8" s="35" t="str">
        <f>VLOOKUP(G8,'WD(U21)'!$C$6:$E$17,3,FALSE)</f>
        <v>BvbJ-四捨五入160</v>
      </c>
      <c r="K8" s="35">
        <v>2</v>
      </c>
      <c r="L8" s="35">
        <v>30</v>
      </c>
      <c r="M8" s="35">
        <v>0</v>
      </c>
      <c r="N8" s="35">
        <v>0</v>
      </c>
      <c r="O8" s="102" t="s">
        <v>479</v>
      </c>
      <c r="Q8" s="43"/>
      <c r="S8" s="44"/>
      <c r="T8" s="102"/>
      <c r="U8" s="102"/>
      <c r="V8" s="102"/>
      <c r="W8" s="29"/>
      <c r="Y8" s="44"/>
      <c r="Z8" s="28"/>
      <c r="AA8" s="28"/>
      <c r="AB8" s="28"/>
    </row>
    <row r="9" spans="2:28" ht="16.5" customHeight="1">
      <c r="B9" s="41">
        <v>4</v>
      </c>
      <c r="C9" s="42" t="s">
        <v>155</v>
      </c>
      <c r="D9" s="40">
        <v>1</v>
      </c>
      <c r="E9" s="41" t="s">
        <v>19</v>
      </c>
      <c r="F9" s="41" t="s">
        <v>73</v>
      </c>
      <c r="G9" s="41" t="s">
        <v>27</v>
      </c>
      <c r="H9" s="35" t="str">
        <f>VLOOKUP(E9,'WD(U21)'!$C$6:$E$17,3,FALSE)</f>
        <v>Lung-Jolibee</v>
      </c>
      <c r="I9" s="35" t="s">
        <v>73</v>
      </c>
      <c r="J9" s="35" t="str">
        <f>VLOOKUP(G9,'WD(U21)'!$C$6:$E$17,3,FALSE)</f>
        <v>紅藍</v>
      </c>
      <c r="K9" s="35">
        <v>2</v>
      </c>
      <c r="L9" s="35">
        <v>30</v>
      </c>
      <c r="M9" s="35">
        <v>19</v>
      </c>
      <c r="N9" s="35">
        <v>0</v>
      </c>
      <c r="O9" s="102" t="s">
        <v>487</v>
      </c>
      <c r="Q9" s="29"/>
      <c r="S9" s="102"/>
      <c r="T9" s="102"/>
      <c r="U9" s="102"/>
      <c r="V9" s="102"/>
      <c r="W9" s="29"/>
      <c r="Y9" s="28"/>
      <c r="Z9" s="28"/>
      <c r="AA9" s="28"/>
      <c r="AB9" s="28"/>
    </row>
    <row r="10" spans="2:28" ht="16.5" customHeight="1">
      <c r="B10" s="41">
        <v>5</v>
      </c>
      <c r="C10" s="42" t="s">
        <v>155</v>
      </c>
      <c r="D10" s="40">
        <v>2</v>
      </c>
      <c r="E10" s="41" t="s">
        <v>24</v>
      </c>
      <c r="F10" s="41" t="s">
        <v>73</v>
      </c>
      <c r="G10" s="41" t="s">
        <v>27</v>
      </c>
      <c r="H10" s="35" t="str">
        <f>VLOOKUP(E10,'WD(U21)'!$C$6:$E$17,3,FALSE)</f>
        <v>Sis</v>
      </c>
      <c r="I10" s="35" t="s">
        <v>73</v>
      </c>
      <c r="J10" s="35" t="str">
        <f>VLOOKUP(G10,'WD(U21)'!$C$6:$E$17,3,FALSE)</f>
        <v>紅藍</v>
      </c>
      <c r="K10" s="35">
        <v>0</v>
      </c>
      <c r="L10" s="35">
        <v>20</v>
      </c>
      <c r="M10" s="35">
        <v>31</v>
      </c>
      <c r="N10" s="35">
        <v>2</v>
      </c>
      <c r="O10" s="102" t="s">
        <v>484</v>
      </c>
      <c r="Q10" s="29"/>
      <c r="S10" s="102"/>
      <c r="T10" s="102"/>
      <c r="U10" s="102"/>
      <c r="V10" s="102"/>
      <c r="W10" s="29"/>
      <c r="Y10" s="28"/>
      <c r="Z10" s="28"/>
      <c r="AA10" s="28"/>
      <c r="AB10" s="28"/>
    </row>
    <row r="11" spans="2:28" ht="16.5" customHeight="1">
      <c r="B11" s="41">
        <v>6</v>
      </c>
      <c r="C11" s="42" t="s">
        <v>155</v>
      </c>
      <c r="D11" s="40">
        <v>3</v>
      </c>
      <c r="E11" s="41" t="s">
        <v>19</v>
      </c>
      <c r="F11" s="41" t="s">
        <v>73</v>
      </c>
      <c r="G11" s="41" t="s">
        <v>24</v>
      </c>
      <c r="H11" s="35" t="str">
        <f>VLOOKUP(E11,'WD(U21)'!$C$6:$E$17,3,FALSE)</f>
        <v>Lung-Jolibee</v>
      </c>
      <c r="I11" s="35" t="s">
        <v>73</v>
      </c>
      <c r="J11" s="35" t="str">
        <f>VLOOKUP(G11,'WD(U21)'!$C$6:$E$17,3,FALSE)</f>
        <v>Sis</v>
      </c>
      <c r="K11" s="35">
        <v>2</v>
      </c>
      <c r="L11" s="35">
        <v>30</v>
      </c>
      <c r="M11" s="35">
        <v>19</v>
      </c>
      <c r="N11" s="35">
        <v>0</v>
      </c>
      <c r="O11" s="102" t="s">
        <v>480</v>
      </c>
      <c r="Q11" s="29"/>
      <c r="R11" s="28"/>
      <c r="V11" s="26"/>
      <c r="W11" s="29"/>
    </row>
    <row r="12" spans="2:28" ht="16.5" customHeight="1">
      <c r="B12" s="41">
        <v>7</v>
      </c>
      <c r="C12" s="42" t="s">
        <v>196</v>
      </c>
      <c r="D12" s="180">
        <v>1</v>
      </c>
      <c r="E12" s="41" t="s">
        <v>186</v>
      </c>
      <c r="F12" s="41" t="s">
        <v>73</v>
      </c>
      <c r="G12" s="41" t="s">
        <v>213</v>
      </c>
      <c r="H12" s="35" t="str">
        <f>VLOOKUP(E12,'WD(U21)'!$C$6:$E$17,3,FALSE)</f>
        <v>Infinity-YC</v>
      </c>
      <c r="I12" s="35" t="s">
        <v>73</v>
      </c>
      <c r="J12" s="35" t="str">
        <f>VLOOKUP(G12,'WD(U21)'!$C$6:$E$17,3,FALSE)</f>
        <v>Passion</v>
      </c>
      <c r="K12" s="35">
        <v>2</v>
      </c>
      <c r="L12" s="35">
        <v>30</v>
      </c>
      <c r="M12" s="35">
        <v>0</v>
      </c>
      <c r="N12" s="35">
        <v>0</v>
      </c>
      <c r="O12" s="102" t="s">
        <v>486</v>
      </c>
      <c r="Q12" s="29"/>
      <c r="R12" s="43" t="s">
        <v>74</v>
      </c>
      <c r="S12" s="102" t="s">
        <v>11</v>
      </c>
      <c r="T12" s="102" t="s">
        <v>75</v>
      </c>
      <c r="U12" s="102" t="s">
        <v>76</v>
      </c>
      <c r="V12" s="102" t="s">
        <v>17</v>
      </c>
      <c r="W12" s="102" t="s">
        <v>33</v>
      </c>
      <c r="X12" s="43" t="s">
        <v>74</v>
      </c>
      <c r="Y12" s="102" t="s">
        <v>11</v>
      </c>
      <c r="Z12" s="102" t="s">
        <v>75</v>
      </c>
      <c r="AA12" s="102" t="s">
        <v>76</v>
      </c>
      <c r="AB12" s="102" t="s">
        <v>17</v>
      </c>
    </row>
    <row r="13" spans="2:28" ht="16.5" customHeight="1">
      <c r="B13" s="41">
        <v>8</v>
      </c>
      <c r="C13" s="42" t="s">
        <v>196</v>
      </c>
      <c r="D13" s="180">
        <v>2</v>
      </c>
      <c r="E13" s="41" t="s">
        <v>151</v>
      </c>
      <c r="F13" s="41" t="s">
        <v>73</v>
      </c>
      <c r="G13" s="41" t="s">
        <v>213</v>
      </c>
      <c r="H13" s="35" t="str">
        <f>VLOOKUP(E13,'WD(U21)'!$C$6:$E$17,3,FALSE)</f>
        <v>bvbj-鈴智蔚</v>
      </c>
      <c r="I13" s="35" t="s">
        <v>73</v>
      </c>
      <c r="J13" s="35" t="str">
        <f>VLOOKUP(G13,'WD(U21)'!$C$6:$E$17,3,FALSE)</f>
        <v>Passion</v>
      </c>
      <c r="K13" s="35">
        <v>2</v>
      </c>
      <c r="L13" s="35">
        <v>30</v>
      </c>
      <c r="M13" s="35">
        <v>20</v>
      </c>
      <c r="N13" s="35">
        <v>0</v>
      </c>
      <c r="O13" s="102" t="s">
        <v>483</v>
      </c>
      <c r="Q13" s="102" t="s">
        <v>32</v>
      </c>
      <c r="R13" s="85">
        <v>1</v>
      </c>
      <c r="S13" s="86" t="str">
        <f>H12</f>
        <v>Infinity-YC</v>
      </c>
      <c r="T13" s="144">
        <v>2</v>
      </c>
      <c r="U13" s="144">
        <v>0</v>
      </c>
      <c r="V13" s="86">
        <f>T13*3+U13*0</f>
        <v>6</v>
      </c>
      <c r="W13" s="84"/>
      <c r="X13" s="85">
        <v>1</v>
      </c>
      <c r="Y13" s="86" t="str">
        <f>H16</f>
        <v>BvbJ-思樂冰</v>
      </c>
      <c r="Z13" s="144">
        <v>2</v>
      </c>
      <c r="AA13" s="144">
        <v>0</v>
      </c>
      <c r="AB13" s="86">
        <f>Z13*3+AA13*0</f>
        <v>6</v>
      </c>
    </row>
    <row r="14" spans="2:28" ht="16.5" customHeight="1">
      <c r="B14" s="41">
        <v>9</v>
      </c>
      <c r="C14" s="42" t="s">
        <v>196</v>
      </c>
      <c r="D14" s="180">
        <v>3</v>
      </c>
      <c r="E14" s="41" t="s">
        <v>186</v>
      </c>
      <c r="F14" s="41" t="s">
        <v>73</v>
      </c>
      <c r="G14" s="41" t="s">
        <v>151</v>
      </c>
      <c r="H14" s="35" t="str">
        <f>VLOOKUP(E14,'WD(U21)'!$C$6:$E$17,3,FALSE)</f>
        <v>Infinity-YC</v>
      </c>
      <c r="I14" s="35" t="s">
        <v>73</v>
      </c>
      <c r="J14" s="35" t="str">
        <f>VLOOKUP(G14,'WD(U21)'!$C$6:$E$17,3,FALSE)</f>
        <v>bvbj-鈴智蔚</v>
      </c>
      <c r="K14" s="35">
        <v>2</v>
      </c>
      <c r="L14" s="35">
        <v>46</v>
      </c>
      <c r="M14" s="35">
        <v>40</v>
      </c>
      <c r="N14" s="35">
        <v>1</v>
      </c>
      <c r="O14" s="102" t="s">
        <v>482</v>
      </c>
      <c r="Q14" s="102"/>
      <c r="R14" s="85">
        <v>2</v>
      </c>
      <c r="S14" s="86" t="str">
        <f>H13</f>
        <v>bvbj-鈴智蔚</v>
      </c>
      <c r="T14" s="144">
        <v>1</v>
      </c>
      <c r="U14" s="144">
        <v>1</v>
      </c>
      <c r="V14" s="86">
        <f>T14*3+U14*0</f>
        <v>3</v>
      </c>
      <c r="W14" s="108"/>
      <c r="X14" s="85">
        <v>2</v>
      </c>
      <c r="Y14" s="86" t="str">
        <f>H15</f>
        <v>BvbJ-水魚</v>
      </c>
      <c r="Z14" s="144">
        <v>1</v>
      </c>
      <c r="AA14" s="144">
        <v>1</v>
      </c>
      <c r="AB14" s="86">
        <f>Z14*3+AA14*0</f>
        <v>3</v>
      </c>
    </row>
    <row r="15" spans="2:28">
      <c r="B15" s="41">
        <v>10</v>
      </c>
      <c r="C15" s="42" t="s">
        <v>197</v>
      </c>
      <c r="D15" s="180">
        <v>1</v>
      </c>
      <c r="E15" s="41" t="s">
        <v>21</v>
      </c>
      <c r="F15" s="41" t="s">
        <v>73</v>
      </c>
      <c r="G15" s="41" t="s">
        <v>397</v>
      </c>
      <c r="H15" s="35" t="str">
        <f>VLOOKUP(E15,'WD(U21)'!$C$6:$E$17,3,FALSE)</f>
        <v>BvbJ-水魚</v>
      </c>
      <c r="I15" s="35" t="s">
        <v>73</v>
      </c>
      <c r="J15" s="35" t="str">
        <f>VLOOKUP(G15,'WD(U21)'!$C$6:$E$17,3,FALSE)</f>
        <v>李佳芯</v>
      </c>
      <c r="K15" s="35">
        <v>2</v>
      </c>
      <c r="L15" s="35">
        <v>30</v>
      </c>
      <c r="M15" s="35">
        <v>16</v>
      </c>
      <c r="N15" s="35">
        <v>0</v>
      </c>
      <c r="O15" s="102" t="s">
        <v>485</v>
      </c>
      <c r="Q15" s="108"/>
      <c r="R15" s="85">
        <v>3</v>
      </c>
      <c r="S15" s="86" t="str">
        <f>J12</f>
        <v>Passion</v>
      </c>
      <c r="T15" s="144">
        <v>0</v>
      </c>
      <c r="U15" s="144">
        <v>2</v>
      </c>
      <c r="V15" s="86">
        <f>T15*3+U15*0</f>
        <v>0</v>
      </c>
      <c r="W15" s="108"/>
      <c r="X15" s="85">
        <v>3</v>
      </c>
      <c r="Y15" s="86" t="str">
        <f>J15</f>
        <v>李佳芯</v>
      </c>
      <c r="Z15" s="144">
        <v>0</v>
      </c>
      <c r="AA15" s="144">
        <v>2</v>
      </c>
      <c r="AB15" s="86">
        <f>Z15*3+AA15*0</f>
        <v>0</v>
      </c>
    </row>
    <row r="16" spans="2:28">
      <c r="B16" s="41">
        <v>11</v>
      </c>
      <c r="C16" s="42" t="s">
        <v>197</v>
      </c>
      <c r="D16" s="180">
        <v>2</v>
      </c>
      <c r="E16" s="41" t="s">
        <v>22</v>
      </c>
      <c r="F16" s="41" t="s">
        <v>73</v>
      </c>
      <c r="G16" s="41" t="s">
        <v>29</v>
      </c>
      <c r="H16" s="35" t="str">
        <f>VLOOKUP(E16,'WD(U21)'!$C$6:$E$17,3,FALSE)</f>
        <v>BvbJ-思樂冰</v>
      </c>
      <c r="I16" s="35" t="s">
        <v>73</v>
      </c>
      <c r="J16" s="35" t="str">
        <f>VLOOKUP(G16,'WD(U21)'!$C$6:$E$17,3,FALSE)</f>
        <v>李佳芯</v>
      </c>
      <c r="K16" s="35">
        <v>2</v>
      </c>
      <c r="L16" s="35">
        <v>30</v>
      </c>
      <c r="M16" s="35">
        <v>11</v>
      </c>
      <c r="N16" s="35">
        <v>0</v>
      </c>
      <c r="O16" s="102" t="s">
        <v>481</v>
      </c>
      <c r="Q16" s="108"/>
      <c r="V16" s="26"/>
      <c r="W16" s="29"/>
    </row>
    <row r="17" spans="2:27">
      <c r="B17" s="41">
        <v>12</v>
      </c>
      <c r="C17" s="42" t="s">
        <v>197</v>
      </c>
      <c r="D17" s="180">
        <v>3</v>
      </c>
      <c r="E17" s="41" t="s">
        <v>21</v>
      </c>
      <c r="F17" s="41" t="s">
        <v>73</v>
      </c>
      <c r="G17" s="41" t="s">
        <v>368</v>
      </c>
      <c r="H17" s="35" t="str">
        <f>VLOOKUP(E17,'WD(U21)'!$C$6:$E$17,3,FALSE)</f>
        <v>BvbJ-水魚</v>
      </c>
      <c r="I17" s="35" t="s">
        <v>73</v>
      </c>
      <c r="J17" s="35" t="str">
        <f>VLOOKUP(G17,'WD(U21)'!$C$6:$E$17,3,FALSE)</f>
        <v>BvbJ-思樂冰</v>
      </c>
      <c r="K17" s="35">
        <v>0</v>
      </c>
      <c r="L17" s="35">
        <v>18</v>
      </c>
      <c r="M17" s="35">
        <v>30</v>
      </c>
      <c r="N17" s="35">
        <v>2</v>
      </c>
      <c r="O17" s="102" t="s">
        <v>477</v>
      </c>
      <c r="P17" s="108"/>
      <c r="Q17" s="26"/>
      <c r="V17" s="26"/>
    </row>
    <row r="18" spans="2:27">
      <c r="Q18" s="26"/>
      <c r="V18" s="26"/>
    </row>
    <row r="19" spans="2:27">
      <c r="O19" s="108"/>
      <c r="P19" s="26"/>
      <c r="Q19" s="26"/>
      <c r="V19" s="26"/>
    </row>
    <row r="20" spans="2:27">
      <c r="O20" s="108"/>
      <c r="P20" s="26"/>
    </row>
    <row r="21" spans="2:27">
      <c r="O21" s="108"/>
      <c r="P21" s="26"/>
      <c r="Q21" s="43"/>
      <c r="R21" s="28"/>
      <c r="S21" s="28"/>
      <c r="T21" s="28"/>
      <c r="U21" s="28"/>
      <c r="W21" s="29"/>
      <c r="X21" s="28"/>
      <c r="Y21" s="28"/>
      <c r="Z21" s="28"/>
      <c r="AA21" s="28"/>
    </row>
    <row r="22" spans="2:27">
      <c r="Q22" s="26"/>
      <c r="R22" s="28"/>
      <c r="S22" s="28"/>
      <c r="T22" s="28"/>
      <c r="U22" s="28"/>
      <c r="X22" s="28"/>
      <c r="Y22" s="28"/>
      <c r="Z22" s="28"/>
      <c r="AA22" s="28"/>
    </row>
    <row r="23" spans="2:27">
      <c r="P23" s="43"/>
      <c r="Q23" s="26"/>
      <c r="R23" s="28"/>
      <c r="S23" s="28"/>
      <c r="T23" s="28"/>
      <c r="U23" s="28"/>
      <c r="X23" s="28"/>
      <c r="Y23" s="28"/>
      <c r="Z23" s="28"/>
      <c r="AA23" s="28"/>
    </row>
    <row r="24" spans="2:27">
      <c r="Q24" s="26"/>
      <c r="R24" s="28"/>
      <c r="S24" s="28"/>
      <c r="T24" s="28"/>
      <c r="U24" s="28"/>
      <c r="X24" s="28"/>
      <c r="Y24" s="28"/>
      <c r="Z24" s="28"/>
      <c r="AA24" s="28"/>
    </row>
    <row r="25" spans="2:27">
      <c r="Q25" s="26"/>
      <c r="R25" s="44"/>
      <c r="S25" s="28"/>
      <c r="T25" s="28"/>
      <c r="U25" s="28"/>
      <c r="X25" s="44"/>
      <c r="Y25" s="28"/>
      <c r="Z25" s="28"/>
      <c r="AA25" s="28"/>
    </row>
    <row r="26" spans="2:27">
      <c r="Q26" s="26"/>
    </row>
    <row r="27" spans="2:27">
      <c r="Q27" s="43"/>
      <c r="R27" s="28"/>
      <c r="S27" s="28"/>
      <c r="T27" s="28"/>
      <c r="U27" s="28"/>
      <c r="W27" s="29"/>
      <c r="X27" s="28"/>
      <c r="Y27" s="28"/>
      <c r="Z27" s="28"/>
      <c r="AA27" s="28"/>
    </row>
    <row r="28" spans="2:27">
      <c r="Q28" s="26"/>
      <c r="R28" s="28"/>
      <c r="S28" s="28"/>
      <c r="T28" s="28"/>
      <c r="U28" s="28"/>
      <c r="X28" s="28"/>
      <c r="Y28" s="28"/>
      <c r="Z28" s="28"/>
      <c r="AA28" s="28"/>
    </row>
    <row r="29" spans="2:27">
      <c r="Q29" s="26"/>
      <c r="R29" s="28"/>
      <c r="S29" s="28"/>
      <c r="T29" s="28"/>
      <c r="U29" s="28"/>
      <c r="X29" s="28"/>
      <c r="Y29" s="28"/>
      <c r="Z29" s="28"/>
      <c r="AA29" s="28"/>
    </row>
    <row r="30" spans="2:27">
      <c r="Q30" s="26"/>
      <c r="R30" s="28"/>
      <c r="S30" s="28"/>
      <c r="T30" s="28"/>
      <c r="U30" s="28"/>
      <c r="X30" s="28"/>
      <c r="Y30" s="28"/>
      <c r="Z30" s="28"/>
      <c r="AA30" s="28"/>
    </row>
    <row r="31" spans="2:27">
      <c r="Q31" s="26"/>
      <c r="R31" s="44"/>
      <c r="S31" s="28"/>
      <c r="T31" s="28"/>
      <c r="U31" s="28"/>
      <c r="X31" s="44"/>
      <c r="Y31" s="28"/>
      <c r="Z31" s="28"/>
      <c r="AA31" s="28"/>
    </row>
  </sheetData>
  <sheetProtection selectLockedCells="1" selectUnlockedCells="1"/>
  <mergeCells count="1">
    <mergeCell ref="H3:J3"/>
  </mergeCells>
  <phoneticPr fontId="50" type="noConversion"/>
  <printOptions horizontalCentered="1" verticalCentered="1"/>
  <pageMargins left="0" right="0" top="0" bottom="0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5750-C6A2-41B7-AE5D-8734EC96B9EB}">
  <sheetPr>
    <pageSetUpPr fitToPage="1"/>
  </sheetPr>
  <dimension ref="B1:S48"/>
  <sheetViews>
    <sheetView zoomScale="80" zoomScaleNormal="80" workbookViewId="0"/>
  </sheetViews>
  <sheetFormatPr defaultColWidth="9" defaultRowHeight="15.75"/>
  <cols>
    <col min="1" max="2" width="8.625" style="3" customWidth="1"/>
    <col min="3" max="3" width="8.625" style="3" hidden="1" customWidth="1"/>
    <col min="4" max="4" width="8.625" style="3" customWidth="1"/>
    <col min="5" max="5" width="28.625" style="3" customWidth="1"/>
    <col min="6" max="13" width="12.625" style="3" customWidth="1"/>
    <col min="14" max="14" width="49.125" style="155" customWidth="1"/>
    <col min="15" max="15" width="20.625" style="3" customWidth="1"/>
    <col min="16" max="16384" width="9" style="3"/>
  </cols>
  <sheetData>
    <row r="1" spans="2:19" ht="16.5" customHeight="1">
      <c r="B1" s="153" t="s">
        <v>165</v>
      </c>
      <c r="C1" s="154"/>
      <c r="D1" s="154"/>
      <c r="E1" s="155"/>
      <c r="F1" s="154"/>
      <c r="G1" s="154"/>
      <c r="H1" s="154"/>
      <c r="I1" s="154"/>
      <c r="J1" s="154"/>
      <c r="K1" s="154"/>
      <c r="L1" s="154"/>
    </row>
    <row r="2" spans="2:19" ht="16.5" customHeight="1">
      <c r="B2" s="82" t="s">
        <v>145</v>
      </c>
      <c r="C2" s="155"/>
      <c r="D2" s="155"/>
      <c r="E2" s="154"/>
      <c r="F2" s="154"/>
      <c r="G2" s="154"/>
      <c r="H2" s="154"/>
      <c r="I2" s="154"/>
      <c r="J2" s="154"/>
    </row>
    <row r="3" spans="2:19" ht="16.5" customHeight="1">
      <c r="B3" s="161" t="s">
        <v>166</v>
      </c>
      <c r="C3" s="162"/>
      <c r="D3" s="162"/>
    </row>
    <row r="4" spans="2:19" ht="16.5" customHeight="1">
      <c r="B4" s="112" t="s">
        <v>167</v>
      </c>
      <c r="C4" s="110" t="s">
        <v>10</v>
      </c>
      <c r="D4" s="110" t="s">
        <v>11</v>
      </c>
      <c r="E4" s="110" t="s">
        <v>12</v>
      </c>
      <c r="F4" s="113"/>
      <c r="G4" s="113"/>
      <c r="H4" s="111" t="s">
        <v>13</v>
      </c>
      <c r="I4" s="113"/>
      <c r="J4" s="113"/>
      <c r="K4" s="111" t="s">
        <v>13</v>
      </c>
      <c r="L4" s="113" t="s">
        <v>168</v>
      </c>
      <c r="M4" s="110" t="s">
        <v>14</v>
      </c>
      <c r="N4" s="110"/>
      <c r="O4" s="70"/>
    </row>
    <row r="5" spans="2:19" ht="16.5" customHeight="1">
      <c r="B5" s="112" t="s">
        <v>15</v>
      </c>
      <c r="C5" s="110" t="s">
        <v>169</v>
      </c>
      <c r="D5" s="113" t="s">
        <v>16</v>
      </c>
      <c r="E5" s="110" t="s">
        <v>149</v>
      </c>
      <c r="F5" s="113" t="s">
        <v>161</v>
      </c>
      <c r="G5" s="113" t="s">
        <v>162</v>
      </c>
      <c r="H5" s="111" t="s">
        <v>17</v>
      </c>
      <c r="I5" s="113" t="s">
        <v>163</v>
      </c>
      <c r="J5" s="113" t="s">
        <v>162</v>
      </c>
      <c r="K5" s="111" t="s">
        <v>17</v>
      </c>
      <c r="L5" s="113" t="s">
        <v>17</v>
      </c>
      <c r="M5" s="110" t="s">
        <v>170</v>
      </c>
      <c r="N5" s="110"/>
      <c r="O5" s="110" t="s">
        <v>171</v>
      </c>
      <c r="P5" s="155"/>
      <c r="Q5" s="155"/>
      <c r="R5" s="155"/>
      <c r="S5" s="155"/>
    </row>
    <row r="6" spans="2:19" ht="16.5" customHeight="1">
      <c r="B6" s="114">
        <v>1</v>
      </c>
      <c r="C6" s="222" t="s">
        <v>366</v>
      </c>
      <c r="D6" s="70">
        <v>1</v>
      </c>
      <c r="E6" s="159" t="s">
        <v>304</v>
      </c>
      <c r="F6" s="190" t="s">
        <v>226</v>
      </c>
      <c r="G6" s="115" t="s">
        <v>451</v>
      </c>
      <c r="H6" s="83">
        <v>54</v>
      </c>
      <c r="I6" s="190" t="s">
        <v>227</v>
      </c>
      <c r="J6" s="115" t="s">
        <v>452</v>
      </c>
      <c r="K6" s="83">
        <v>0</v>
      </c>
      <c r="L6" s="80">
        <v>54</v>
      </c>
      <c r="M6" s="163" t="s">
        <v>366</v>
      </c>
      <c r="N6" s="90" t="s">
        <v>387</v>
      </c>
      <c r="O6" s="70"/>
    </row>
    <row r="7" spans="2:19" ht="16.5" customHeight="1">
      <c r="B7" s="114">
        <v>2</v>
      </c>
      <c r="C7" s="222" t="s">
        <v>150</v>
      </c>
      <c r="D7" s="70">
        <v>1</v>
      </c>
      <c r="E7" s="159" t="s">
        <v>306</v>
      </c>
      <c r="F7" s="190" t="s">
        <v>218</v>
      </c>
      <c r="G7" s="115" t="s">
        <v>453</v>
      </c>
      <c r="H7" s="83">
        <v>27</v>
      </c>
      <c r="I7" s="190" t="s">
        <v>219</v>
      </c>
      <c r="J7" s="115" t="s">
        <v>454</v>
      </c>
      <c r="K7" s="83">
        <v>27</v>
      </c>
      <c r="L7" s="80">
        <v>54</v>
      </c>
      <c r="M7" s="163" t="s">
        <v>150</v>
      </c>
      <c r="N7" s="90" t="s">
        <v>387</v>
      </c>
      <c r="O7" s="70"/>
    </row>
    <row r="8" spans="2:19" ht="16.5" customHeight="1">
      <c r="B8" s="114">
        <v>3</v>
      </c>
      <c r="C8" s="222" t="s">
        <v>186</v>
      </c>
      <c r="D8" s="70">
        <v>3</v>
      </c>
      <c r="E8" s="159" t="s">
        <v>303</v>
      </c>
      <c r="F8" s="190" t="s">
        <v>221</v>
      </c>
      <c r="G8" s="115" t="s">
        <v>455</v>
      </c>
      <c r="H8" s="83">
        <v>24</v>
      </c>
      <c r="I8" s="190" t="s">
        <v>332</v>
      </c>
      <c r="J8" s="115" t="s">
        <v>456</v>
      </c>
      <c r="K8" s="83">
        <v>24</v>
      </c>
      <c r="L8" s="80">
        <v>48</v>
      </c>
      <c r="M8" s="91" t="s">
        <v>186</v>
      </c>
      <c r="N8" s="90"/>
      <c r="O8" s="70"/>
    </row>
    <row r="9" spans="2:19" ht="16.5" customHeight="1">
      <c r="B9" s="114">
        <v>4</v>
      </c>
      <c r="C9" s="222" t="s">
        <v>367</v>
      </c>
      <c r="D9" s="70">
        <v>4</v>
      </c>
      <c r="E9" s="159" t="s">
        <v>307</v>
      </c>
      <c r="F9" s="190" t="s">
        <v>217</v>
      </c>
      <c r="G9" s="115" t="s">
        <v>457</v>
      </c>
      <c r="H9" s="83">
        <v>43.5</v>
      </c>
      <c r="I9" s="190" t="s">
        <v>334</v>
      </c>
      <c r="J9" s="89" t="s">
        <v>365</v>
      </c>
      <c r="K9" s="83">
        <v>0</v>
      </c>
      <c r="L9" s="80">
        <v>43.5</v>
      </c>
      <c r="M9" s="91" t="s">
        <v>367</v>
      </c>
      <c r="N9" s="88"/>
      <c r="O9" s="70"/>
    </row>
    <row r="10" spans="2:19" ht="16.5" customHeight="1">
      <c r="B10" s="114">
        <v>5</v>
      </c>
      <c r="C10" s="222" t="s">
        <v>368</v>
      </c>
      <c r="D10" s="70">
        <v>5</v>
      </c>
      <c r="E10" s="159" t="s">
        <v>308</v>
      </c>
      <c r="F10" s="190" t="s">
        <v>321</v>
      </c>
      <c r="G10" s="115" t="s">
        <v>458</v>
      </c>
      <c r="H10" s="83">
        <v>18</v>
      </c>
      <c r="I10" s="190" t="s">
        <v>335</v>
      </c>
      <c r="J10" s="115" t="s">
        <v>459</v>
      </c>
      <c r="K10" s="83">
        <v>18</v>
      </c>
      <c r="L10" s="80">
        <v>36</v>
      </c>
      <c r="M10" s="91" t="s">
        <v>368</v>
      </c>
      <c r="N10" s="88"/>
      <c r="O10" s="70"/>
    </row>
    <row r="11" spans="2:19" ht="16.5" customHeight="1">
      <c r="B11" s="114">
        <v>6</v>
      </c>
      <c r="C11" s="222" t="s">
        <v>151</v>
      </c>
      <c r="D11" s="70">
        <v>6</v>
      </c>
      <c r="E11" s="159" t="s">
        <v>318</v>
      </c>
      <c r="F11" s="190" t="s">
        <v>330</v>
      </c>
      <c r="G11" s="115" t="s">
        <v>460</v>
      </c>
      <c r="H11" s="83">
        <v>27</v>
      </c>
      <c r="I11" s="190" t="s">
        <v>345</v>
      </c>
      <c r="J11" s="89" t="s">
        <v>365</v>
      </c>
      <c r="K11" s="83">
        <v>0</v>
      </c>
      <c r="L11" s="80">
        <v>27</v>
      </c>
      <c r="M11" s="91" t="s">
        <v>151</v>
      </c>
      <c r="N11" s="183"/>
      <c r="O11" s="70"/>
    </row>
    <row r="12" spans="2:19" ht="16.5" customHeight="1">
      <c r="B12" s="114">
        <v>7</v>
      </c>
      <c r="C12" s="222" t="s">
        <v>396</v>
      </c>
      <c r="D12" s="70">
        <v>7</v>
      </c>
      <c r="E12" s="159" t="s">
        <v>305</v>
      </c>
      <c r="F12" s="190" t="s">
        <v>320</v>
      </c>
      <c r="G12" s="89" t="s">
        <v>365</v>
      </c>
      <c r="H12" s="83">
        <v>0</v>
      </c>
      <c r="I12" s="190" t="s">
        <v>333</v>
      </c>
      <c r="J12" s="89" t="s">
        <v>365</v>
      </c>
      <c r="K12" s="83">
        <v>0</v>
      </c>
      <c r="L12" s="80">
        <v>0</v>
      </c>
      <c r="M12" s="163" t="s">
        <v>396</v>
      </c>
      <c r="N12" s="202" t="s">
        <v>402</v>
      </c>
      <c r="O12" s="70"/>
    </row>
    <row r="13" spans="2:19" ht="16.5" customHeight="1">
      <c r="B13" s="114">
        <v>8</v>
      </c>
      <c r="C13" s="222" t="s">
        <v>395</v>
      </c>
      <c r="D13" s="70">
        <v>7</v>
      </c>
      <c r="E13" s="159" t="s">
        <v>309</v>
      </c>
      <c r="F13" s="190" t="s">
        <v>322</v>
      </c>
      <c r="G13" s="89" t="s">
        <v>365</v>
      </c>
      <c r="H13" s="83">
        <v>0</v>
      </c>
      <c r="I13" s="190" t="s">
        <v>336</v>
      </c>
      <c r="J13" s="89" t="s">
        <v>365</v>
      </c>
      <c r="K13" s="83">
        <v>0</v>
      </c>
      <c r="L13" s="80">
        <v>0</v>
      </c>
      <c r="M13" s="163" t="s">
        <v>404</v>
      </c>
      <c r="N13" s="202" t="s">
        <v>402</v>
      </c>
      <c r="O13" s="70"/>
    </row>
    <row r="14" spans="2:19" ht="16.5" customHeight="1">
      <c r="B14" s="114">
        <v>9</v>
      </c>
      <c r="C14" s="222" t="s">
        <v>153</v>
      </c>
      <c r="D14" s="70">
        <v>7</v>
      </c>
      <c r="E14" s="159" t="s">
        <v>310</v>
      </c>
      <c r="F14" s="190" t="s">
        <v>323</v>
      </c>
      <c r="G14" s="89" t="s">
        <v>365</v>
      </c>
      <c r="H14" s="83">
        <v>0</v>
      </c>
      <c r="I14" s="190" t="s">
        <v>337</v>
      </c>
      <c r="J14" s="89" t="s">
        <v>365</v>
      </c>
      <c r="K14" s="83">
        <v>0</v>
      </c>
      <c r="L14" s="80">
        <v>0</v>
      </c>
      <c r="M14" s="163" t="s">
        <v>153</v>
      </c>
      <c r="N14" s="202" t="s">
        <v>402</v>
      </c>
      <c r="O14" s="70"/>
    </row>
    <row r="15" spans="2:19" ht="16.5" customHeight="1">
      <c r="B15" s="114">
        <v>10</v>
      </c>
      <c r="C15" s="222" t="s">
        <v>405</v>
      </c>
      <c r="D15" s="70">
        <v>7</v>
      </c>
      <c r="E15" s="159" t="s">
        <v>311</v>
      </c>
      <c r="F15" s="190" t="s">
        <v>324</v>
      </c>
      <c r="G15" s="89" t="s">
        <v>365</v>
      </c>
      <c r="H15" s="83">
        <v>0</v>
      </c>
      <c r="I15" s="190" t="s">
        <v>338</v>
      </c>
      <c r="J15" s="89" t="s">
        <v>365</v>
      </c>
      <c r="K15" s="83">
        <v>0</v>
      </c>
      <c r="L15" s="80">
        <v>0</v>
      </c>
      <c r="M15" s="163" t="s">
        <v>405</v>
      </c>
      <c r="N15" s="202" t="s">
        <v>402</v>
      </c>
      <c r="O15" s="70"/>
    </row>
    <row r="16" spans="2:19" ht="16.5" customHeight="1">
      <c r="B16" s="114">
        <v>11</v>
      </c>
      <c r="C16" s="222" t="s">
        <v>392</v>
      </c>
      <c r="D16" s="70">
        <v>7</v>
      </c>
      <c r="E16" s="159" t="s">
        <v>312</v>
      </c>
      <c r="F16" s="190" t="s">
        <v>325</v>
      </c>
      <c r="G16" s="89" t="s">
        <v>365</v>
      </c>
      <c r="H16" s="83">
        <v>0</v>
      </c>
      <c r="I16" s="190" t="s">
        <v>339</v>
      </c>
      <c r="J16" s="89" t="s">
        <v>365</v>
      </c>
      <c r="K16" s="83">
        <v>0</v>
      </c>
      <c r="L16" s="80">
        <v>0</v>
      </c>
      <c r="M16" s="163" t="s">
        <v>392</v>
      </c>
      <c r="N16" s="202" t="s">
        <v>402</v>
      </c>
      <c r="O16" s="70"/>
    </row>
    <row r="17" spans="2:16" ht="16.5" customHeight="1">
      <c r="B17" s="114">
        <v>12</v>
      </c>
      <c r="C17" s="222" t="s">
        <v>138</v>
      </c>
      <c r="D17" s="70">
        <v>7</v>
      </c>
      <c r="E17" s="159" t="s">
        <v>313</v>
      </c>
      <c r="F17" s="190" t="s">
        <v>326</v>
      </c>
      <c r="G17" s="89" t="s">
        <v>365</v>
      </c>
      <c r="H17" s="83">
        <v>0</v>
      </c>
      <c r="I17" s="190" t="s">
        <v>340</v>
      </c>
      <c r="J17" s="89" t="s">
        <v>365</v>
      </c>
      <c r="K17" s="83">
        <v>0</v>
      </c>
      <c r="L17" s="80">
        <v>0</v>
      </c>
      <c r="M17" s="163" t="s">
        <v>138</v>
      </c>
      <c r="N17" s="202" t="s">
        <v>402</v>
      </c>
      <c r="O17" s="70"/>
    </row>
    <row r="18" spans="2:16" ht="16.5" customHeight="1">
      <c r="B18" s="114">
        <v>13</v>
      </c>
      <c r="C18" s="222" t="s">
        <v>154</v>
      </c>
      <c r="D18" s="70">
        <v>7</v>
      </c>
      <c r="E18" s="159" t="s">
        <v>314</v>
      </c>
      <c r="F18" s="190" t="s">
        <v>327</v>
      </c>
      <c r="G18" s="89" t="s">
        <v>365</v>
      </c>
      <c r="H18" s="83">
        <v>0</v>
      </c>
      <c r="I18" s="190" t="s">
        <v>341</v>
      </c>
      <c r="J18" s="89" t="s">
        <v>365</v>
      </c>
      <c r="K18" s="83">
        <v>0</v>
      </c>
      <c r="L18" s="80">
        <v>0</v>
      </c>
      <c r="M18" s="163" t="s">
        <v>154</v>
      </c>
      <c r="N18" s="202" t="s">
        <v>402</v>
      </c>
      <c r="O18" s="70"/>
    </row>
    <row r="19" spans="2:16" ht="16.5" customHeight="1">
      <c r="B19" s="114">
        <v>14</v>
      </c>
      <c r="C19" s="222" t="s">
        <v>397</v>
      </c>
      <c r="D19" s="70">
        <v>7</v>
      </c>
      <c r="E19" s="159" t="s">
        <v>315</v>
      </c>
      <c r="F19" s="190" t="s">
        <v>386</v>
      </c>
      <c r="G19" s="89" t="s">
        <v>365</v>
      </c>
      <c r="H19" s="83">
        <v>0</v>
      </c>
      <c r="I19" s="190" t="s">
        <v>342</v>
      </c>
      <c r="J19" s="89" t="s">
        <v>365</v>
      </c>
      <c r="K19" s="83">
        <v>0</v>
      </c>
      <c r="L19" s="80">
        <v>0</v>
      </c>
      <c r="M19" s="163" t="s">
        <v>397</v>
      </c>
      <c r="N19" s="202" t="s">
        <v>402</v>
      </c>
      <c r="O19" s="70"/>
    </row>
    <row r="20" spans="2:16" ht="16.5" customHeight="1">
      <c r="B20" s="114">
        <v>15</v>
      </c>
      <c r="C20" s="222" t="s">
        <v>137</v>
      </c>
      <c r="D20" s="70">
        <v>7</v>
      </c>
      <c r="E20" s="159" t="s">
        <v>316</v>
      </c>
      <c r="F20" s="190" t="s">
        <v>328</v>
      </c>
      <c r="G20" s="89" t="s">
        <v>365</v>
      </c>
      <c r="H20" s="83">
        <v>0</v>
      </c>
      <c r="I20" s="190" t="s">
        <v>343</v>
      </c>
      <c r="J20" s="89" t="s">
        <v>365</v>
      </c>
      <c r="K20" s="83">
        <v>0</v>
      </c>
      <c r="L20" s="80">
        <v>0</v>
      </c>
      <c r="M20" s="163" t="s">
        <v>137</v>
      </c>
      <c r="N20" s="202" t="s">
        <v>402</v>
      </c>
      <c r="O20" s="70"/>
    </row>
    <row r="21" spans="2:16" ht="16.5" customHeight="1">
      <c r="B21" s="114">
        <v>16</v>
      </c>
      <c r="C21" s="222" t="s">
        <v>213</v>
      </c>
      <c r="D21" s="70">
        <v>7</v>
      </c>
      <c r="E21" s="159" t="s">
        <v>317</v>
      </c>
      <c r="F21" s="190" t="s">
        <v>329</v>
      </c>
      <c r="G21" s="89" t="s">
        <v>365</v>
      </c>
      <c r="H21" s="83">
        <v>0</v>
      </c>
      <c r="I21" s="190" t="s">
        <v>344</v>
      </c>
      <c r="J21" s="89" t="s">
        <v>365</v>
      </c>
      <c r="K21" s="83">
        <v>0</v>
      </c>
      <c r="L21" s="80">
        <v>0</v>
      </c>
      <c r="M21" s="163" t="s">
        <v>213</v>
      </c>
      <c r="N21" s="202" t="s">
        <v>402</v>
      </c>
      <c r="O21" s="70"/>
    </row>
    <row r="22" spans="2:16" ht="16.5" customHeight="1">
      <c r="B22" s="114">
        <v>17</v>
      </c>
      <c r="C22" s="222" t="s">
        <v>212</v>
      </c>
      <c r="D22" s="70">
        <v>7</v>
      </c>
      <c r="E22" s="159" t="s">
        <v>319</v>
      </c>
      <c r="F22" s="190" t="s">
        <v>331</v>
      </c>
      <c r="G22" s="89" t="s">
        <v>365</v>
      </c>
      <c r="H22" s="83">
        <v>0</v>
      </c>
      <c r="I22" s="190" t="s">
        <v>346</v>
      </c>
      <c r="J22" s="89" t="s">
        <v>365</v>
      </c>
      <c r="K22" s="83">
        <v>0</v>
      </c>
      <c r="L22" s="80">
        <v>0</v>
      </c>
      <c r="M22" s="163" t="s">
        <v>212</v>
      </c>
      <c r="N22" s="202" t="s">
        <v>402</v>
      </c>
      <c r="O22" s="70"/>
    </row>
    <row r="25" spans="2:16" ht="18.75">
      <c r="F25" s="209" t="s">
        <v>398</v>
      </c>
      <c r="G25" s="210"/>
      <c r="H25" s="211"/>
      <c r="I25" s="210"/>
    </row>
    <row r="26" spans="2:16" ht="18.75">
      <c r="F26" s="212" t="str">
        <f>INDEX($E$6:$E$22,MATCH(F25,$M$6:$M$22,FALSE))</f>
        <v>LKYSS</v>
      </c>
      <c r="G26" s="210"/>
      <c r="H26" s="211"/>
      <c r="I26" s="210"/>
    </row>
    <row r="27" spans="2:16" ht="18.75">
      <c r="E27" s="209"/>
      <c r="F27" s="213"/>
      <c r="G27" s="210"/>
      <c r="H27" s="211"/>
      <c r="I27" s="210"/>
    </row>
    <row r="28" spans="2:16" ht="18.75">
      <c r="F28" s="214" t="s">
        <v>401</v>
      </c>
      <c r="G28" s="215"/>
      <c r="H28" s="220"/>
      <c r="I28" s="219"/>
      <c r="J28" s="216" t="str">
        <f>F26</f>
        <v>LKYSS</v>
      </c>
      <c r="K28" s="221" t="s">
        <v>400</v>
      </c>
    </row>
    <row r="29" spans="2:16" ht="18.75">
      <c r="F29" s="213" t="s">
        <v>489</v>
      </c>
      <c r="G29" s="210"/>
    </row>
    <row r="30" spans="2:16" ht="18.75">
      <c r="F30" s="217" t="s">
        <v>399</v>
      </c>
      <c r="G30" s="210"/>
      <c r="H30" s="211"/>
      <c r="I30" s="210"/>
    </row>
    <row r="31" spans="2:16" ht="18.75">
      <c r="F31" s="218" t="str">
        <f>INDEX($E$6:$E$22,MATCH(F30,$M$6:$M$22,FALSE))</f>
        <v>荷馬</v>
      </c>
      <c r="G31" s="210"/>
      <c r="H31" s="211"/>
      <c r="I31" s="210"/>
      <c r="N31" s="3"/>
      <c r="P31" s="155"/>
    </row>
    <row r="32" spans="2:16" ht="18.75">
      <c r="H32" s="211"/>
      <c r="I32" s="210"/>
    </row>
    <row r="34" spans="5:9" ht="18.75">
      <c r="F34" s="210"/>
      <c r="G34" s="211"/>
    </row>
    <row r="36" spans="5:9" ht="18.75">
      <c r="E36" s="209"/>
      <c r="H36" s="210"/>
    </row>
    <row r="48" spans="5:9" ht="18.75">
      <c r="H48" s="211"/>
      <c r="I48" s="210"/>
    </row>
  </sheetData>
  <sheetProtection selectLockedCells="1" selectUnlockedCells="1"/>
  <phoneticPr fontId="50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FD8B3-1DE6-4006-A871-CBDCD868D08F}">
  <sheetPr>
    <pageSetUpPr fitToPage="1"/>
  </sheetPr>
  <dimension ref="B1:S65"/>
  <sheetViews>
    <sheetView zoomScale="80" zoomScaleNormal="80" workbookViewId="0"/>
  </sheetViews>
  <sheetFormatPr defaultColWidth="9" defaultRowHeight="15.75"/>
  <cols>
    <col min="1" max="1" width="8.625" style="107" customWidth="1"/>
    <col min="2" max="2" width="16.625" style="107" customWidth="1"/>
    <col min="3" max="3" width="16.625" style="105" customWidth="1"/>
    <col min="4" max="12" width="16.625" style="107" customWidth="1"/>
    <col min="13" max="16384" width="9" style="107"/>
  </cols>
  <sheetData>
    <row r="1" spans="2:19" ht="16.5" customHeight="1">
      <c r="B1" s="92" t="s">
        <v>380</v>
      </c>
      <c r="D1" s="14"/>
    </row>
    <row r="2" spans="2:19" ht="16.5" customHeight="1">
      <c r="B2" s="92"/>
      <c r="D2" s="14"/>
    </row>
    <row r="3" spans="2:19" ht="16.5" customHeight="1">
      <c r="B3" s="6" t="s">
        <v>373</v>
      </c>
      <c r="C3" s="7"/>
      <c r="D3" s="5"/>
      <c r="E3" s="4"/>
    </row>
    <row r="4" spans="2:19" ht="16.5" customHeight="1">
      <c r="B4" s="6" t="s">
        <v>374</v>
      </c>
      <c r="C4" s="7"/>
      <c r="D4" s="5"/>
      <c r="E4" s="4"/>
    </row>
    <row r="5" spans="2:19" ht="16.5" customHeight="1">
      <c r="B5" s="8" t="s">
        <v>388</v>
      </c>
      <c r="C5" s="9"/>
      <c r="D5" s="10"/>
      <c r="E5" s="11"/>
      <c r="F5" s="117"/>
      <c r="G5" s="117"/>
      <c r="H5" s="117"/>
      <c r="I5" s="117"/>
    </row>
    <row r="6" spans="2:19" ht="16.5" customHeight="1">
      <c r="B6" s="8"/>
      <c r="C6" s="9"/>
      <c r="D6" s="10"/>
      <c r="E6" s="11"/>
      <c r="F6" s="117"/>
      <c r="G6" s="117"/>
      <c r="H6" s="117"/>
      <c r="I6" s="117"/>
    </row>
    <row r="7" spans="2:19" ht="16.5" customHeight="1">
      <c r="B7" s="78" t="s">
        <v>30</v>
      </c>
      <c r="C7" s="78" t="s">
        <v>31</v>
      </c>
      <c r="D7" s="78" t="s">
        <v>196</v>
      </c>
      <c r="E7" s="78" t="s">
        <v>197</v>
      </c>
      <c r="G7" s="105"/>
    </row>
    <row r="8" spans="2:19" s="150" customFormat="1" ht="16.5" customHeight="1">
      <c r="B8" s="79" t="s">
        <v>34</v>
      </c>
      <c r="C8" s="79" t="s">
        <v>35</v>
      </c>
      <c r="D8" s="79" t="s">
        <v>36</v>
      </c>
      <c r="E8" s="79" t="s">
        <v>37</v>
      </c>
    </row>
    <row r="9" spans="2:19" s="150" customFormat="1" ht="16.5" customHeight="1">
      <c r="B9" s="79" t="s">
        <v>198</v>
      </c>
      <c r="C9" s="79" t="s">
        <v>38</v>
      </c>
      <c r="D9" s="79" t="s">
        <v>39</v>
      </c>
      <c r="E9" s="79" t="s">
        <v>40</v>
      </c>
    </row>
    <row r="10" spans="2:19" s="150" customFormat="1" ht="16.5" customHeight="1" thickBot="1">
      <c r="B10" s="205" t="s">
        <v>199</v>
      </c>
      <c r="C10" s="79" t="s">
        <v>200</v>
      </c>
      <c r="D10" s="79" t="s">
        <v>201</v>
      </c>
      <c r="E10" s="79" t="s">
        <v>202</v>
      </c>
    </row>
    <row r="11" spans="2:19" s="150" customFormat="1" ht="16.5" customHeight="1">
      <c r="B11" s="206" t="s">
        <v>390</v>
      </c>
      <c r="C11" s="204" t="s">
        <v>391</v>
      </c>
      <c r="D11" s="79" t="s">
        <v>204</v>
      </c>
      <c r="E11" s="79" t="s">
        <v>203</v>
      </c>
      <c r="F11" s="151"/>
      <c r="G11" s="151"/>
      <c r="H11" s="151"/>
      <c r="I11" s="151"/>
    </row>
    <row r="12" spans="2:19" ht="16.5" customHeight="1" thickBot="1">
      <c r="B12" s="207" t="s">
        <v>392</v>
      </c>
      <c r="D12" s="105"/>
      <c r="F12" s="105"/>
      <c r="G12" s="105"/>
      <c r="H12" s="105"/>
      <c r="I12" s="105"/>
      <c r="J12" s="105"/>
    </row>
    <row r="13" spans="2:19" ht="16.5" customHeight="1">
      <c r="B13" s="6"/>
      <c r="C13" s="77"/>
      <c r="D13" s="77"/>
      <c r="E13" s="77"/>
      <c r="F13" s="77"/>
      <c r="G13" s="77"/>
      <c r="H13" s="77"/>
      <c r="I13" s="77"/>
      <c r="J13" s="77"/>
    </row>
    <row r="14" spans="2:19" ht="16.5" customHeight="1">
      <c r="B14" s="197" t="s">
        <v>371</v>
      </c>
      <c r="C14" s="116"/>
      <c r="D14" s="116"/>
      <c r="E14" s="117"/>
      <c r="F14" s="117"/>
      <c r="G14" s="117"/>
    </row>
    <row r="15" spans="2:19" ht="16.5" customHeight="1">
      <c r="B15" s="203" t="s">
        <v>377</v>
      </c>
      <c r="C15" s="116"/>
      <c r="D15" s="116"/>
      <c r="E15" s="117"/>
      <c r="F15" s="117"/>
      <c r="G15" s="117"/>
    </row>
    <row r="16" spans="2:19" ht="16.5" customHeight="1">
      <c r="B16" s="152"/>
      <c r="C16" s="137"/>
      <c r="L16" s="92"/>
      <c r="N16" s="105"/>
      <c r="O16" s="21"/>
      <c r="P16" s="125"/>
      <c r="Q16" s="119"/>
      <c r="R16" s="119"/>
      <c r="S16" s="119"/>
    </row>
    <row r="17" spans="2:9" ht="16.5" customHeight="1">
      <c r="B17" s="6" t="s">
        <v>378</v>
      </c>
      <c r="E17" s="105"/>
    </row>
    <row r="18" spans="2:9" ht="16.5" customHeight="1">
      <c r="D18" s="105"/>
      <c r="E18" s="105"/>
      <c r="F18" s="105"/>
      <c r="G18" s="105"/>
    </row>
    <row r="19" spans="2:9" ht="16.5" customHeight="1">
      <c r="C19" s="118"/>
    </row>
    <row r="20" spans="2:9" ht="16.5" customHeight="1">
      <c r="B20" s="14" t="s">
        <v>18</v>
      </c>
      <c r="C20" s="139" t="str">
        <f>女U17賽程!S5</f>
        <v>BvbJ-麥樂雞</v>
      </c>
      <c r="D20" s="21"/>
      <c r="E20" s="119"/>
      <c r="F20" s="119"/>
      <c r="G20" s="119"/>
    </row>
    <row r="21" spans="2:9" ht="16.5" customHeight="1">
      <c r="C21" s="120"/>
      <c r="D21" s="123"/>
      <c r="E21" s="264"/>
      <c r="F21" s="119"/>
      <c r="G21" s="119"/>
    </row>
    <row r="22" spans="2:9" ht="16.5" customHeight="1">
      <c r="C22" s="16" t="s">
        <v>222</v>
      </c>
      <c r="D22" s="275"/>
      <c r="F22" s="119"/>
      <c r="G22" s="119"/>
    </row>
    <row r="23" spans="2:9" ht="16.5" customHeight="1">
      <c r="C23" s="120" t="s">
        <v>532</v>
      </c>
      <c r="D23" s="119"/>
      <c r="E23" s="83" t="str">
        <f>C20</f>
        <v>BvbJ-麥樂雞</v>
      </c>
      <c r="F23" s="119"/>
      <c r="G23" s="119"/>
    </row>
    <row r="24" spans="2:9" ht="16.5" customHeight="1">
      <c r="C24" s="122"/>
      <c r="D24" s="123"/>
      <c r="E24" s="87"/>
      <c r="F24" s="124"/>
      <c r="G24" s="119"/>
    </row>
    <row r="25" spans="2:9" ht="16.5" customHeight="1">
      <c r="B25" s="14" t="s">
        <v>137</v>
      </c>
      <c r="C25" s="25" t="str">
        <f>女U17賽程!Y6</f>
        <v>防曬冇用</v>
      </c>
      <c r="D25" s="119"/>
      <c r="E25" s="87"/>
      <c r="F25" s="124"/>
      <c r="G25" s="119"/>
    </row>
    <row r="26" spans="2:9" ht="16.5" customHeight="1">
      <c r="C26" s="21"/>
      <c r="D26" s="119"/>
      <c r="E26" s="16" t="s">
        <v>124</v>
      </c>
      <c r="F26" s="124"/>
      <c r="G26" s="119"/>
    </row>
    <row r="27" spans="2:9" ht="16.5" customHeight="1">
      <c r="C27" s="21"/>
      <c r="E27" s="272" t="s">
        <v>526</v>
      </c>
      <c r="F27" s="19"/>
      <c r="G27" s="265"/>
    </row>
    <row r="28" spans="2:9" ht="16.5" customHeight="1">
      <c r="C28" s="21"/>
      <c r="D28" s="21"/>
      <c r="E28" s="126"/>
      <c r="F28" s="127"/>
      <c r="G28" s="83" t="str">
        <f>E23</f>
        <v>BvbJ-麥樂雞</v>
      </c>
    </row>
    <row r="29" spans="2:9" ht="16.5" customHeight="1">
      <c r="B29" s="14" t="s">
        <v>151</v>
      </c>
      <c r="C29" s="25" t="str">
        <f>女U17賽程!S13</f>
        <v>BvbJ- 唐</v>
      </c>
      <c r="E29" s="87"/>
      <c r="G29" s="129"/>
    </row>
    <row r="30" spans="2:9" ht="16.5" customHeight="1">
      <c r="C30" s="120"/>
      <c r="D30" s="119"/>
      <c r="E30" s="87"/>
      <c r="F30" s="130"/>
      <c r="G30" s="87"/>
    </row>
    <row r="31" spans="2:9" ht="16.5" customHeight="1">
      <c r="C31" s="16" t="s">
        <v>130</v>
      </c>
      <c r="D31" s="131"/>
      <c r="E31" s="249" t="str">
        <f>C29</f>
        <v>BvbJ- 唐</v>
      </c>
      <c r="F31" s="119"/>
      <c r="G31" s="87"/>
    </row>
    <row r="32" spans="2:9" ht="16.5" customHeight="1">
      <c r="C32" s="244" t="s">
        <v>531</v>
      </c>
      <c r="D32" s="21"/>
      <c r="E32" s="119"/>
      <c r="F32" s="119"/>
      <c r="G32" s="87"/>
      <c r="H32" s="132"/>
      <c r="I32" s="119"/>
    </row>
    <row r="33" spans="2:9" ht="16.5" customHeight="1">
      <c r="B33" s="92"/>
      <c r="C33" s="16"/>
      <c r="D33" s="21"/>
      <c r="E33" s="119"/>
      <c r="F33" s="119"/>
      <c r="G33" s="87"/>
      <c r="H33" s="132"/>
      <c r="I33" s="119"/>
    </row>
    <row r="34" spans="2:9" ht="16.5" customHeight="1">
      <c r="B34" s="14" t="s">
        <v>21</v>
      </c>
      <c r="C34" s="25" t="str">
        <f>女U17賽程!Y12</f>
        <v>BvbJ-未瞓醒</v>
      </c>
      <c r="D34" s="21"/>
      <c r="E34" s="119"/>
      <c r="F34" s="119"/>
      <c r="G34" s="87"/>
      <c r="H34" s="132"/>
      <c r="I34" s="119"/>
    </row>
    <row r="35" spans="2:9" ht="16.5" customHeight="1">
      <c r="C35" s="19"/>
      <c r="D35" s="119"/>
      <c r="E35" s="45"/>
      <c r="F35" s="45"/>
      <c r="G35" s="16" t="s">
        <v>132</v>
      </c>
      <c r="H35" s="133"/>
      <c r="I35" s="143"/>
    </row>
    <row r="36" spans="2:9" ht="16.5" customHeight="1">
      <c r="C36" s="21"/>
      <c r="E36" s="45"/>
      <c r="F36" s="45"/>
      <c r="G36" s="120"/>
      <c r="H36" s="101" t="s">
        <v>43</v>
      </c>
      <c r="I36" s="119"/>
    </row>
    <row r="37" spans="2:9" ht="16.5" customHeight="1">
      <c r="B37" s="14" t="s">
        <v>20</v>
      </c>
      <c r="C37" s="25" t="str">
        <f>女U17賽程!S12</f>
        <v>BvbJ-麵包超人</v>
      </c>
      <c r="F37" s="45"/>
      <c r="G37" s="87"/>
      <c r="H37" s="132"/>
      <c r="I37" s="119"/>
    </row>
    <row r="38" spans="2:9" ht="16.5" customHeight="1">
      <c r="C38" s="271"/>
      <c r="D38" s="21"/>
      <c r="E38" s="119"/>
      <c r="F38" s="45"/>
      <c r="G38" s="87"/>
    </row>
    <row r="39" spans="2:9" ht="16.5" customHeight="1">
      <c r="C39" s="247" t="s">
        <v>134</v>
      </c>
      <c r="D39" s="245"/>
      <c r="E39" s="264"/>
      <c r="F39" s="119"/>
      <c r="G39" s="87"/>
    </row>
    <row r="40" spans="2:9" ht="16.5" customHeight="1">
      <c r="C40" s="273" t="s">
        <v>528</v>
      </c>
      <c r="D40" s="119"/>
      <c r="E40" s="83" t="str">
        <f>C37</f>
        <v>BvbJ-麵包超人</v>
      </c>
      <c r="F40" s="119"/>
      <c r="G40" s="87"/>
    </row>
    <row r="41" spans="2:9" ht="16.5" customHeight="1">
      <c r="C41" s="122"/>
      <c r="D41" s="123"/>
      <c r="E41" s="87"/>
      <c r="F41" s="119"/>
      <c r="G41" s="87"/>
    </row>
    <row r="42" spans="2:9" ht="16.5" customHeight="1">
      <c r="B42" s="14" t="s">
        <v>138</v>
      </c>
      <c r="C42" s="25" t="str">
        <f>女U17賽程!S6</f>
        <v>桐晴心</v>
      </c>
      <c r="D42" s="119"/>
      <c r="E42" s="87"/>
      <c r="F42" s="119"/>
      <c r="G42" s="87"/>
    </row>
    <row r="43" spans="2:9" ht="16.5" customHeight="1">
      <c r="C43" s="21"/>
      <c r="D43" s="119"/>
      <c r="E43" s="87"/>
      <c r="F43" s="119"/>
      <c r="G43" s="87"/>
    </row>
    <row r="44" spans="2:9" ht="16.5" customHeight="1">
      <c r="C44" s="21"/>
      <c r="E44" s="19" t="s">
        <v>126</v>
      </c>
      <c r="F44" s="134"/>
      <c r="G44" s="83" t="str">
        <f>E40</f>
        <v>BvbJ-麵包超人</v>
      </c>
    </row>
    <row r="45" spans="2:9" ht="16.5" customHeight="1">
      <c r="C45" s="21"/>
      <c r="D45" s="21"/>
      <c r="E45" s="268" t="s">
        <v>526</v>
      </c>
      <c r="G45" s="119"/>
    </row>
    <row r="46" spans="2:9" ht="16.5" customHeight="1">
      <c r="B46" s="14" t="s">
        <v>368</v>
      </c>
      <c r="C46" s="25" t="str">
        <f>女U17賽程!Y13</f>
        <v>QOS B</v>
      </c>
      <c r="E46" s="87"/>
    </row>
    <row r="47" spans="2:9" ht="16.5" customHeight="1">
      <c r="C47" s="120"/>
      <c r="D47" s="119"/>
      <c r="E47" s="87"/>
    </row>
    <row r="48" spans="2:9" ht="16.5" customHeight="1">
      <c r="C48" s="16" t="s">
        <v>136</v>
      </c>
      <c r="D48" s="131"/>
      <c r="E48" s="249" t="str">
        <f>C51</f>
        <v>BvbJ-hei 退冷傲</v>
      </c>
      <c r="I48" s="23"/>
    </row>
    <row r="49" spans="2:15" ht="16.5" customHeight="1">
      <c r="C49" s="244" t="s">
        <v>527</v>
      </c>
      <c r="D49" s="21"/>
      <c r="E49" s="119"/>
    </row>
    <row r="50" spans="2:15" ht="16.5" customHeight="1">
      <c r="C50" s="16"/>
      <c r="D50" s="21"/>
      <c r="E50" s="119"/>
    </row>
    <row r="51" spans="2:15" ht="16.5" customHeight="1">
      <c r="B51" s="14" t="s">
        <v>19</v>
      </c>
      <c r="C51" s="25" t="str">
        <f>女U17賽程!Y5</f>
        <v>BvbJ-hei 退冷傲</v>
      </c>
      <c r="D51" s="21"/>
      <c r="E51" s="119"/>
      <c r="F51" s="119"/>
    </row>
    <row r="52" spans="2:15" ht="16.5" customHeight="1">
      <c r="C52" s="21"/>
      <c r="D52" s="21"/>
      <c r="E52" s="45"/>
      <c r="H52" s="270"/>
      <c r="I52" s="135"/>
    </row>
    <row r="53" spans="2:15" ht="16.5" customHeight="1">
      <c r="C53" s="19"/>
      <c r="D53" s="119"/>
      <c r="E53" s="45"/>
      <c r="F53" s="21"/>
      <c r="G53" s="119"/>
      <c r="I53" s="126"/>
    </row>
    <row r="54" spans="2:15" ht="16.5" customHeight="1">
      <c r="D54" s="136"/>
      <c r="E54" s="19"/>
      <c r="F54" s="136"/>
      <c r="G54" s="21"/>
      <c r="H54" s="119"/>
      <c r="I54" s="16" t="s">
        <v>128</v>
      </c>
      <c r="J54" s="141"/>
      <c r="K54" s="128"/>
    </row>
    <row r="55" spans="2:15" ht="16.5" customHeight="1">
      <c r="D55" s="105"/>
      <c r="F55" s="19"/>
      <c r="G55" s="21"/>
      <c r="H55" s="119"/>
      <c r="I55" s="142" t="s">
        <v>47</v>
      </c>
      <c r="J55" s="21"/>
      <c r="K55" s="119"/>
    </row>
    <row r="56" spans="2:15" ht="16.5" customHeight="1">
      <c r="C56" s="137"/>
      <c r="D56" s="19"/>
      <c r="E56" s="125"/>
      <c r="F56" s="21"/>
      <c r="G56" s="119"/>
      <c r="H56" s="132"/>
      <c r="I56" s="16"/>
      <c r="J56" s="21"/>
      <c r="K56" s="119"/>
    </row>
    <row r="57" spans="2:15" ht="16.5" customHeight="1">
      <c r="E57" s="105"/>
      <c r="F57" s="119"/>
      <c r="G57" s="119"/>
      <c r="H57" s="25" t="str">
        <f>E48</f>
        <v>BvbJ-hei 退冷傲</v>
      </c>
      <c r="I57" s="138"/>
      <c r="J57" s="21"/>
      <c r="K57" s="119"/>
    </row>
    <row r="58" spans="2:15" ht="16.5" customHeight="1">
      <c r="E58" s="105"/>
      <c r="G58" s="105"/>
      <c r="H58" s="132"/>
      <c r="I58" s="132"/>
      <c r="J58" s="119"/>
    </row>
    <row r="59" spans="2:15" ht="16.5" customHeight="1">
      <c r="C59" s="22" t="s">
        <v>25</v>
      </c>
      <c r="D59" s="139" t="str">
        <f>女U17賽程!S6</f>
        <v>桐晴心</v>
      </c>
      <c r="F59" s="23" t="s">
        <v>48</v>
      </c>
      <c r="G59" s="24" t="s">
        <v>49</v>
      </c>
      <c r="H59" s="132"/>
      <c r="I59" s="119"/>
      <c r="N59" s="45"/>
      <c r="O59" s="45"/>
    </row>
    <row r="60" spans="2:15" ht="16.5" customHeight="1">
      <c r="C60" s="25" t="s">
        <v>24</v>
      </c>
      <c r="D60" s="25" t="str">
        <f>女U17賽程!Y6</f>
        <v>防曬冇用</v>
      </c>
      <c r="F60" s="23" t="s">
        <v>50</v>
      </c>
      <c r="G60" s="24" t="s">
        <v>51</v>
      </c>
      <c r="N60" s="45"/>
      <c r="O60" s="45"/>
    </row>
    <row r="61" spans="2:15" ht="16.5" customHeight="1">
      <c r="C61" s="25" t="s">
        <v>23</v>
      </c>
      <c r="D61" s="25" t="str">
        <f>女U17賽程!S13</f>
        <v>BvbJ- 唐</v>
      </c>
      <c r="F61" s="23" t="s">
        <v>52</v>
      </c>
      <c r="G61" s="24" t="s">
        <v>53</v>
      </c>
      <c r="H61" s="132"/>
      <c r="I61" s="119"/>
      <c r="J61" s="140"/>
      <c r="N61" s="45"/>
      <c r="O61" s="45"/>
    </row>
    <row r="62" spans="2:15" ht="16.5" customHeight="1">
      <c r="C62" s="25" t="s">
        <v>22</v>
      </c>
      <c r="D62" s="25" t="str">
        <f>女U17賽程!Y13</f>
        <v>QOS B</v>
      </c>
      <c r="F62" s="23" t="s">
        <v>54</v>
      </c>
      <c r="G62" s="24" t="s">
        <v>55</v>
      </c>
      <c r="H62" s="132"/>
      <c r="I62" s="119"/>
      <c r="J62" s="140"/>
      <c r="N62" s="45"/>
      <c r="O62" s="45"/>
    </row>
    <row r="63" spans="2:15" ht="16.5" customHeight="1">
      <c r="C63" s="137"/>
      <c r="F63" s="23" t="s">
        <v>56</v>
      </c>
      <c r="G63" s="24" t="s">
        <v>57</v>
      </c>
    </row>
    <row r="64" spans="2:15" ht="16.5" customHeight="1">
      <c r="C64" s="137"/>
      <c r="F64" s="23" t="s">
        <v>58</v>
      </c>
      <c r="G64" s="24" t="s">
        <v>59</v>
      </c>
    </row>
    <row r="65" spans="6:7" ht="16.5" customHeight="1">
      <c r="F65" s="106" t="s">
        <v>60</v>
      </c>
      <c r="G65" s="107" t="s">
        <v>61</v>
      </c>
    </row>
  </sheetData>
  <sheetProtection selectLockedCells="1" selectUnlockedCells="1"/>
  <phoneticPr fontId="50" type="noConversion"/>
  <printOptions horizontalCentered="1" vertic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3C677-7409-4A16-8F3C-E6E31DE57E00}">
  <dimension ref="B1:AB29"/>
  <sheetViews>
    <sheetView zoomScale="80" zoomScaleNormal="80" workbookViewId="0"/>
  </sheetViews>
  <sheetFormatPr defaultColWidth="9" defaultRowHeight="15.75"/>
  <cols>
    <col min="1" max="1" width="8.625" style="108" customWidth="1"/>
    <col min="2" max="5" width="12.625" style="108" customWidth="1"/>
    <col min="6" max="6" width="4.625" style="108" customWidth="1"/>
    <col min="7" max="7" width="12.625" style="108" customWidth="1"/>
    <col min="8" max="8" width="24.625" style="108" customWidth="1"/>
    <col min="9" max="9" width="4.625" style="108" customWidth="1"/>
    <col min="10" max="10" width="24.625" style="108" customWidth="1"/>
    <col min="11" max="14" width="8.625" style="146" customWidth="1"/>
    <col min="15" max="15" width="20.875" style="102" customWidth="1"/>
    <col min="16" max="16" width="5.625" style="102" customWidth="1"/>
    <col min="17" max="17" width="8.625" style="102" customWidth="1"/>
    <col min="18" max="18" width="8.625" style="108" customWidth="1"/>
    <col min="19" max="19" width="18.625" style="108" customWidth="1"/>
    <col min="20" max="22" width="6.625" style="108" customWidth="1"/>
    <col min="23" max="24" width="8.625" style="108" customWidth="1"/>
    <col min="25" max="25" width="18.625" style="108" customWidth="1"/>
    <col min="26" max="28" width="6.625" style="108" customWidth="1"/>
    <col min="29" max="16384" width="9" style="108"/>
  </cols>
  <sheetData>
    <row r="1" spans="2:28" ht="16.5" customHeight="1">
      <c r="B1" s="30" t="s">
        <v>224</v>
      </c>
      <c r="C1" s="145"/>
      <c r="D1" s="145"/>
      <c r="E1" s="102"/>
      <c r="G1" s="146"/>
      <c r="H1" s="30"/>
    </row>
    <row r="2" spans="2:28" ht="16.5" customHeight="1">
      <c r="B2" s="182" t="s">
        <v>223</v>
      </c>
      <c r="C2" s="145"/>
      <c r="D2" s="145"/>
      <c r="E2" s="102"/>
      <c r="G2" s="146"/>
      <c r="H2" s="30"/>
    </row>
    <row r="3" spans="2:28" ht="16.5" customHeight="1">
      <c r="E3" s="146"/>
      <c r="F3" s="146"/>
      <c r="G3" s="147"/>
      <c r="H3" s="255" t="s">
        <v>156</v>
      </c>
      <c r="I3" s="255"/>
      <c r="J3" s="255"/>
      <c r="K3" s="148" t="s">
        <v>157</v>
      </c>
      <c r="L3" s="146" t="s">
        <v>158</v>
      </c>
      <c r="M3" s="146" t="s">
        <v>158</v>
      </c>
      <c r="N3" s="146" t="s">
        <v>157</v>
      </c>
    </row>
    <row r="4" spans="2:28" ht="16.5" customHeight="1">
      <c r="B4" s="35" t="s">
        <v>65</v>
      </c>
      <c r="C4" s="35" t="s">
        <v>66</v>
      </c>
      <c r="D4" s="36" t="s">
        <v>67</v>
      </c>
      <c r="E4" s="35"/>
      <c r="F4" s="35" t="s">
        <v>68</v>
      </c>
      <c r="G4" s="35"/>
      <c r="H4" s="35" t="s">
        <v>69</v>
      </c>
      <c r="I4" s="85"/>
      <c r="J4" s="35" t="s">
        <v>70</v>
      </c>
      <c r="K4" s="35"/>
      <c r="L4" s="35"/>
      <c r="M4" s="35"/>
      <c r="N4" s="35"/>
      <c r="Q4" s="102" t="s">
        <v>30</v>
      </c>
      <c r="R4" s="43" t="s">
        <v>74</v>
      </c>
      <c r="S4" s="102" t="s">
        <v>11</v>
      </c>
      <c r="T4" s="102" t="s">
        <v>75</v>
      </c>
      <c r="U4" s="102" t="s">
        <v>76</v>
      </c>
      <c r="V4" s="102" t="s">
        <v>17</v>
      </c>
      <c r="W4" s="108" t="s">
        <v>31</v>
      </c>
      <c r="X4" s="43" t="s">
        <v>74</v>
      </c>
      <c r="Y4" s="102" t="s">
        <v>11</v>
      </c>
      <c r="Z4" s="102" t="s">
        <v>75</v>
      </c>
      <c r="AA4" s="102" t="s">
        <v>76</v>
      </c>
      <c r="AB4" s="102" t="s">
        <v>17</v>
      </c>
    </row>
    <row r="5" spans="2:28" ht="16.5" customHeight="1">
      <c r="B5" s="35" t="s">
        <v>159</v>
      </c>
      <c r="C5" s="41" t="s">
        <v>160</v>
      </c>
      <c r="D5" s="40" t="s">
        <v>65</v>
      </c>
      <c r="E5" s="41"/>
      <c r="F5" s="41" t="s">
        <v>156</v>
      </c>
      <c r="G5" s="41"/>
      <c r="H5" s="35" t="s">
        <v>12</v>
      </c>
      <c r="I5" s="35"/>
      <c r="J5" s="35" t="s">
        <v>12</v>
      </c>
      <c r="K5" s="35"/>
      <c r="L5" s="35"/>
      <c r="M5" s="35"/>
      <c r="N5" s="35"/>
      <c r="R5" s="85">
        <v>1</v>
      </c>
      <c r="S5" s="86" t="str">
        <f>H6</f>
        <v>BvbJ-麥樂雞</v>
      </c>
      <c r="T5" s="86">
        <v>3</v>
      </c>
      <c r="U5" s="86">
        <v>0</v>
      </c>
      <c r="V5" s="86">
        <f>T5*3+U5*0</f>
        <v>9</v>
      </c>
      <c r="X5" s="85">
        <v>1</v>
      </c>
      <c r="Y5" s="86" t="str">
        <f>H12</f>
        <v>BvbJ-hei 退冷傲</v>
      </c>
      <c r="Z5" s="86">
        <v>3</v>
      </c>
      <c r="AA5" s="86">
        <v>0</v>
      </c>
      <c r="AB5" s="86">
        <f>Z5*3+AA5*0</f>
        <v>9</v>
      </c>
    </row>
    <row r="6" spans="2:28" ht="16.5" customHeight="1">
      <c r="B6" s="41">
        <v>1</v>
      </c>
      <c r="C6" s="42" t="s">
        <v>30</v>
      </c>
      <c r="D6" s="40">
        <v>1</v>
      </c>
      <c r="E6" s="41" t="s">
        <v>18</v>
      </c>
      <c r="F6" s="41" t="s">
        <v>73</v>
      </c>
      <c r="G6" s="41" t="s">
        <v>395</v>
      </c>
      <c r="H6" s="35" t="str">
        <f>VLOOKUP(E6,'WD(U17)'!$C$6:$E$22,3,FALSE)</f>
        <v>BvbJ-麥樂雞</v>
      </c>
      <c r="I6" s="35" t="s">
        <v>73</v>
      </c>
      <c r="J6" s="35" t="str">
        <f>VLOOKUP(G6,'WD(U17)'!$C$6:$E$22,3,FALSE)</f>
        <v>LKYSS</v>
      </c>
      <c r="K6" s="164">
        <v>2</v>
      </c>
      <c r="L6" s="164">
        <v>30</v>
      </c>
      <c r="M6" s="164">
        <v>0</v>
      </c>
      <c r="N6" s="164">
        <v>0</v>
      </c>
      <c r="O6" s="102" t="s">
        <v>505</v>
      </c>
      <c r="R6" s="85">
        <v>2</v>
      </c>
      <c r="S6" s="86" t="str">
        <f>J7</f>
        <v>桐晴心</v>
      </c>
      <c r="T6" s="86">
        <v>2</v>
      </c>
      <c r="U6" s="86">
        <v>1</v>
      </c>
      <c r="V6" s="86">
        <f>T6*3+U6*0</f>
        <v>6</v>
      </c>
      <c r="X6" s="85">
        <v>2</v>
      </c>
      <c r="Y6" s="86" t="str">
        <f>J12</f>
        <v>防曬冇用</v>
      </c>
      <c r="Z6" s="86">
        <v>2</v>
      </c>
      <c r="AA6" s="86">
        <v>1</v>
      </c>
      <c r="AB6" s="86">
        <f>Z6*3+AA6*0</f>
        <v>6</v>
      </c>
    </row>
    <row r="7" spans="2:28" ht="16.5" customHeight="1">
      <c r="B7" s="41">
        <v>2</v>
      </c>
      <c r="C7" s="42" t="s">
        <v>30</v>
      </c>
      <c r="D7" s="40">
        <v>2</v>
      </c>
      <c r="E7" s="41" t="s">
        <v>25</v>
      </c>
      <c r="F7" s="41" t="s">
        <v>73</v>
      </c>
      <c r="G7" s="41" t="s">
        <v>26</v>
      </c>
      <c r="H7" s="35" t="str">
        <f>VLOOKUP(E7,'WD(U17)'!$C$6:$E$22,3,FALSE)</f>
        <v>蕾予</v>
      </c>
      <c r="I7" s="35" t="s">
        <v>73</v>
      </c>
      <c r="J7" s="35" t="str">
        <f>VLOOKUP(G7,'WD(U17)'!$C$6:$E$22,3,FALSE)</f>
        <v>桐晴心</v>
      </c>
      <c r="K7" s="35">
        <v>1</v>
      </c>
      <c r="L7" s="35">
        <v>33</v>
      </c>
      <c r="M7" s="35">
        <v>43</v>
      </c>
      <c r="N7" s="35">
        <v>2</v>
      </c>
      <c r="O7" s="102" t="s">
        <v>506</v>
      </c>
      <c r="R7" s="85">
        <v>3</v>
      </c>
      <c r="S7" s="86" t="str">
        <f>H7</f>
        <v>蕾予</v>
      </c>
      <c r="T7" s="86">
        <v>1</v>
      </c>
      <c r="U7" s="86">
        <v>2</v>
      </c>
      <c r="V7" s="86">
        <f>T7*3+U7*0</f>
        <v>3</v>
      </c>
      <c r="X7" s="85">
        <v>3</v>
      </c>
      <c r="Y7" s="86" t="str">
        <f>J13</f>
        <v>QOS A</v>
      </c>
      <c r="Z7" s="86">
        <v>0</v>
      </c>
      <c r="AA7" s="86">
        <v>3</v>
      </c>
      <c r="AB7" s="86">
        <f>Z7*3+AA7*0</f>
        <v>0</v>
      </c>
    </row>
    <row r="8" spans="2:28" ht="16.5" customHeight="1">
      <c r="B8" s="41">
        <v>3</v>
      </c>
      <c r="C8" s="42" t="s">
        <v>30</v>
      </c>
      <c r="D8" s="40">
        <v>3</v>
      </c>
      <c r="E8" s="41" t="s">
        <v>18</v>
      </c>
      <c r="F8" s="41" t="s">
        <v>73</v>
      </c>
      <c r="G8" s="41" t="s">
        <v>153</v>
      </c>
      <c r="H8" s="35" t="str">
        <f>VLOOKUP(E8,'WD(U17)'!$C$6:$E$22,3,FALSE)</f>
        <v>BvbJ-麥樂雞</v>
      </c>
      <c r="I8" s="35" t="s">
        <v>73</v>
      </c>
      <c r="J8" s="35" t="str">
        <f>VLOOKUP(G8,'WD(U17)'!$C$6:$E$22,3,FALSE)</f>
        <v>桐晴心</v>
      </c>
      <c r="K8" s="35">
        <v>2</v>
      </c>
      <c r="L8" s="35">
        <v>30</v>
      </c>
      <c r="M8" s="35">
        <v>13</v>
      </c>
      <c r="N8" s="35">
        <v>0</v>
      </c>
      <c r="O8" s="102" t="s">
        <v>509</v>
      </c>
      <c r="R8" s="85">
        <v>4</v>
      </c>
      <c r="S8" s="86" t="str">
        <f>J6</f>
        <v>LKYSS</v>
      </c>
      <c r="T8" s="86">
        <v>0</v>
      </c>
      <c r="U8" s="86">
        <v>3</v>
      </c>
      <c r="V8" s="86">
        <f>T8*3+U8*0</f>
        <v>0</v>
      </c>
      <c r="X8" s="85">
        <v>4</v>
      </c>
      <c r="Y8" s="86" t="str">
        <f>H13</f>
        <v>QOS C</v>
      </c>
      <c r="Z8" s="86">
        <v>0</v>
      </c>
      <c r="AA8" s="86">
        <v>3</v>
      </c>
      <c r="AB8" s="86">
        <f>Z8*3+AA8*0</f>
        <v>0</v>
      </c>
    </row>
    <row r="9" spans="2:28" ht="16.5" customHeight="1">
      <c r="B9" s="41">
        <v>4</v>
      </c>
      <c r="C9" s="42" t="s">
        <v>30</v>
      </c>
      <c r="D9" s="40">
        <v>4</v>
      </c>
      <c r="E9" s="41" t="s">
        <v>138</v>
      </c>
      <c r="F9" s="41" t="s">
        <v>73</v>
      </c>
      <c r="G9" s="41" t="s">
        <v>395</v>
      </c>
      <c r="H9" s="35" t="str">
        <f>VLOOKUP(E9,'WD(U17)'!$C$6:$E$22,3,FALSE)</f>
        <v>蕾予</v>
      </c>
      <c r="I9" s="35" t="s">
        <v>73</v>
      </c>
      <c r="J9" s="35" t="str">
        <f>VLOOKUP(G9,'WD(U17)'!$C$6:$E$22,3,FALSE)</f>
        <v>LKYSS</v>
      </c>
      <c r="K9" s="35">
        <v>2</v>
      </c>
      <c r="L9" s="35">
        <v>30</v>
      </c>
      <c r="M9" s="35">
        <v>19</v>
      </c>
      <c r="N9" s="35">
        <v>0</v>
      </c>
      <c r="O9" s="102" t="s">
        <v>510</v>
      </c>
      <c r="S9" s="102"/>
      <c r="T9" s="102"/>
      <c r="U9" s="102"/>
      <c r="V9" s="102"/>
      <c r="Y9" s="102"/>
      <c r="Z9" s="102"/>
      <c r="AA9" s="102"/>
      <c r="AB9" s="102"/>
    </row>
    <row r="10" spans="2:28" ht="16.5" customHeight="1">
      <c r="B10" s="41">
        <v>5</v>
      </c>
      <c r="C10" s="42" t="s">
        <v>30</v>
      </c>
      <c r="D10" s="40">
        <v>5</v>
      </c>
      <c r="E10" s="41" t="s">
        <v>153</v>
      </c>
      <c r="F10" s="41" t="s">
        <v>73</v>
      </c>
      <c r="G10" s="41" t="s">
        <v>395</v>
      </c>
      <c r="H10" s="35" t="str">
        <f>VLOOKUP(E10,'WD(U17)'!$C$6:$E$22,3,FALSE)</f>
        <v>桐晴心</v>
      </c>
      <c r="I10" s="35" t="s">
        <v>73</v>
      </c>
      <c r="J10" s="35" t="str">
        <f>VLOOKUP(G10,'WD(U17)'!$C$6:$E$22,3,FALSE)</f>
        <v>LKYSS</v>
      </c>
      <c r="K10" s="35">
        <v>2</v>
      </c>
      <c r="L10" s="35">
        <v>30</v>
      </c>
      <c r="M10" s="35">
        <v>16</v>
      </c>
      <c r="N10" s="35">
        <v>0</v>
      </c>
      <c r="O10" s="102" t="s">
        <v>503</v>
      </c>
      <c r="S10" s="102"/>
      <c r="T10" s="102"/>
      <c r="U10" s="102"/>
      <c r="V10" s="102"/>
      <c r="Y10" s="102"/>
      <c r="Z10" s="102"/>
      <c r="AA10" s="102"/>
      <c r="AB10" s="102"/>
    </row>
    <row r="11" spans="2:28" ht="16.5" customHeight="1">
      <c r="B11" s="41">
        <v>6</v>
      </c>
      <c r="C11" s="42" t="s">
        <v>30</v>
      </c>
      <c r="D11" s="40">
        <v>6</v>
      </c>
      <c r="E11" s="41" t="s">
        <v>150</v>
      </c>
      <c r="F11" s="41" t="s">
        <v>73</v>
      </c>
      <c r="G11" s="41" t="s">
        <v>138</v>
      </c>
      <c r="H11" s="35" t="str">
        <f>VLOOKUP(E11,'WD(U17)'!$C$6:$E$22,3,FALSE)</f>
        <v>BvbJ-麥樂雞</v>
      </c>
      <c r="I11" s="35" t="s">
        <v>73</v>
      </c>
      <c r="J11" s="35" t="str">
        <f>VLOOKUP(G11,'WD(U17)'!$C$6:$E$22,3,FALSE)</f>
        <v>蕾予</v>
      </c>
      <c r="K11" s="35">
        <v>2</v>
      </c>
      <c r="L11" s="35">
        <v>30</v>
      </c>
      <c r="M11" s="35">
        <v>12</v>
      </c>
      <c r="N11" s="35">
        <v>0</v>
      </c>
      <c r="O11" s="102" t="s">
        <v>511</v>
      </c>
      <c r="Q11" s="108" t="s">
        <v>32</v>
      </c>
      <c r="R11" s="43" t="s">
        <v>74</v>
      </c>
      <c r="S11" s="102" t="s">
        <v>11</v>
      </c>
      <c r="T11" s="102" t="s">
        <v>75</v>
      </c>
      <c r="U11" s="102" t="s">
        <v>76</v>
      </c>
      <c r="V11" s="102" t="s">
        <v>17</v>
      </c>
      <c r="W11" s="108" t="s">
        <v>33</v>
      </c>
      <c r="X11" s="43" t="s">
        <v>74</v>
      </c>
      <c r="Y11" s="102" t="s">
        <v>11</v>
      </c>
      <c r="Z11" s="102" t="s">
        <v>75</v>
      </c>
      <c r="AA11" s="102" t="s">
        <v>76</v>
      </c>
      <c r="AB11" s="102" t="s">
        <v>17</v>
      </c>
    </row>
    <row r="12" spans="2:28" ht="16.5" customHeight="1">
      <c r="B12" s="41">
        <v>7</v>
      </c>
      <c r="C12" s="42" t="s">
        <v>155</v>
      </c>
      <c r="D12" s="40">
        <v>1</v>
      </c>
      <c r="E12" s="41" t="s">
        <v>19</v>
      </c>
      <c r="F12" s="41" t="s">
        <v>73</v>
      </c>
      <c r="G12" s="41" t="s">
        <v>396</v>
      </c>
      <c r="H12" s="35" t="str">
        <f>VLOOKUP(E12,'WD(U17)'!$C$6:$E$22,3,FALSE)</f>
        <v>BvbJ-hei 退冷傲</v>
      </c>
      <c r="I12" s="35" t="s">
        <v>73</v>
      </c>
      <c r="J12" s="35" t="str">
        <f>VLOOKUP(G12,'WD(U17)'!$C$6:$E$22,3,FALSE)</f>
        <v>防曬冇用</v>
      </c>
      <c r="K12" s="35">
        <v>2</v>
      </c>
      <c r="L12" s="35">
        <v>30</v>
      </c>
      <c r="M12" s="35">
        <v>18</v>
      </c>
      <c r="N12" s="35">
        <v>0</v>
      </c>
      <c r="O12" s="102" t="s">
        <v>502</v>
      </c>
      <c r="R12" s="85">
        <v>1</v>
      </c>
      <c r="S12" s="86" t="str">
        <f>H19</f>
        <v>BvbJ-麵包超人</v>
      </c>
      <c r="T12" s="86">
        <v>3</v>
      </c>
      <c r="U12" s="86">
        <v>0</v>
      </c>
      <c r="V12" s="86">
        <f>T12*3+U12*0</f>
        <v>9</v>
      </c>
      <c r="W12" s="84"/>
      <c r="X12" s="85">
        <v>1</v>
      </c>
      <c r="Y12" s="86" t="str">
        <f>H25</f>
        <v>BvbJ-未瞓醒</v>
      </c>
      <c r="Z12" s="86">
        <v>3</v>
      </c>
      <c r="AA12" s="86">
        <v>0</v>
      </c>
      <c r="AB12" s="86">
        <f>Z12*3+AA12*0</f>
        <v>9</v>
      </c>
    </row>
    <row r="13" spans="2:28" ht="16.5" customHeight="1">
      <c r="B13" s="41">
        <v>8</v>
      </c>
      <c r="C13" s="42" t="s">
        <v>155</v>
      </c>
      <c r="D13" s="40">
        <v>2</v>
      </c>
      <c r="E13" s="41" t="s">
        <v>24</v>
      </c>
      <c r="F13" s="41" t="s">
        <v>73</v>
      </c>
      <c r="G13" s="41" t="s">
        <v>154</v>
      </c>
      <c r="H13" s="35" t="str">
        <f>VLOOKUP(E13,'WD(U17)'!$C$6:$E$22,3,FALSE)</f>
        <v>QOS C</v>
      </c>
      <c r="I13" s="35" t="s">
        <v>73</v>
      </c>
      <c r="J13" s="35" t="str">
        <f>VLOOKUP(G13,'WD(U17)'!$C$6:$E$22,3,FALSE)</f>
        <v>QOS A</v>
      </c>
      <c r="K13" s="233" t="s">
        <v>494</v>
      </c>
      <c r="L13" s="233" t="s">
        <v>494</v>
      </c>
      <c r="M13" s="233" t="s">
        <v>494</v>
      </c>
      <c r="N13" s="233" t="s">
        <v>494</v>
      </c>
      <c r="O13" s="102" t="s">
        <v>495</v>
      </c>
      <c r="Q13" s="108"/>
      <c r="R13" s="85">
        <v>2</v>
      </c>
      <c r="S13" s="86" t="str">
        <f>H18</f>
        <v>BvbJ- 唐</v>
      </c>
      <c r="T13" s="86">
        <v>2</v>
      </c>
      <c r="U13" s="86">
        <v>1</v>
      </c>
      <c r="V13" s="86">
        <f>T13*3+U13*0</f>
        <v>6</v>
      </c>
      <c r="X13" s="85">
        <v>2</v>
      </c>
      <c r="Y13" s="86" t="str">
        <f>J25</f>
        <v>QOS B</v>
      </c>
      <c r="Z13" s="86">
        <v>2</v>
      </c>
      <c r="AA13" s="86">
        <v>1</v>
      </c>
      <c r="AB13" s="86">
        <f>Z13*3+AA13*0</f>
        <v>6</v>
      </c>
    </row>
    <row r="14" spans="2:28" ht="16.5" customHeight="1">
      <c r="B14" s="41">
        <v>9</v>
      </c>
      <c r="C14" s="42" t="s">
        <v>155</v>
      </c>
      <c r="D14" s="40">
        <v>3</v>
      </c>
      <c r="E14" s="41" t="s">
        <v>19</v>
      </c>
      <c r="F14" s="41" t="s">
        <v>73</v>
      </c>
      <c r="G14" s="41" t="s">
        <v>154</v>
      </c>
      <c r="H14" s="35" t="str">
        <f>VLOOKUP(E14,'WD(U17)'!$C$6:$E$22,3,FALSE)</f>
        <v>BvbJ-hei 退冷傲</v>
      </c>
      <c r="I14" s="35" t="s">
        <v>73</v>
      </c>
      <c r="J14" s="35" t="str">
        <f>VLOOKUP(G14,'WD(U17)'!$C$6:$E$22,3,FALSE)</f>
        <v>QOS A</v>
      </c>
      <c r="K14" s="179">
        <v>2</v>
      </c>
      <c r="L14" s="179">
        <v>30</v>
      </c>
      <c r="M14" s="179">
        <v>10</v>
      </c>
      <c r="N14" s="179">
        <v>0</v>
      </c>
      <c r="O14" s="102" t="s">
        <v>500</v>
      </c>
      <c r="Q14" s="108"/>
      <c r="R14" s="85">
        <v>3</v>
      </c>
      <c r="S14" s="86" t="str">
        <f>J18</f>
        <v>MSS</v>
      </c>
      <c r="T14" s="86">
        <v>1</v>
      </c>
      <c r="U14" s="86">
        <v>2</v>
      </c>
      <c r="V14" s="86">
        <f>T14*3+U14*0</f>
        <v>3</v>
      </c>
      <c r="X14" s="85">
        <v>3</v>
      </c>
      <c r="Y14" s="86" t="str">
        <f>J24</f>
        <v>零靜海</v>
      </c>
      <c r="Z14" s="86">
        <v>1</v>
      </c>
      <c r="AA14" s="86">
        <v>2</v>
      </c>
      <c r="AB14" s="86">
        <f>Z14*3+AA14*0</f>
        <v>3</v>
      </c>
    </row>
    <row r="15" spans="2:28" ht="16.5" customHeight="1">
      <c r="B15" s="41">
        <v>10</v>
      </c>
      <c r="C15" s="42" t="s">
        <v>155</v>
      </c>
      <c r="D15" s="40">
        <v>4</v>
      </c>
      <c r="E15" s="41" t="s">
        <v>137</v>
      </c>
      <c r="F15" s="41" t="s">
        <v>73</v>
      </c>
      <c r="G15" s="41" t="s">
        <v>396</v>
      </c>
      <c r="H15" s="35" t="str">
        <f>VLOOKUP(E15,'WD(U17)'!$C$6:$E$22,3,FALSE)</f>
        <v>QOS C</v>
      </c>
      <c r="I15" s="35" t="s">
        <v>73</v>
      </c>
      <c r="J15" s="35" t="str">
        <f>VLOOKUP(G15,'WD(U17)'!$C$6:$E$22,3,FALSE)</f>
        <v>防曬冇用</v>
      </c>
      <c r="K15" s="164">
        <v>0</v>
      </c>
      <c r="L15" s="164">
        <v>4</v>
      </c>
      <c r="M15" s="164">
        <v>30</v>
      </c>
      <c r="N15" s="164">
        <v>2</v>
      </c>
      <c r="O15" s="102" t="s">
        <v>492</v>
      </c>
      <c r="Q15" s="108"/>
      <c r="R15" s="85">
        <v>4</v>
      </c>
      <c r="S15" s="86" t="str">
        <f>J19</f>
        <v>20cm</v>
      </c>
      <c r="T15" s="86">
        <v>0</v>
      </c>
      <c r="U15" s="86">
        <v>3</v>
      </c>
      <c r="V15" s="86">
        <f>T15*3+U15*0</f>
        <v>0</v>
      </c>
      <c r="X15" s="237"/>
      <c r="Y15" s="238" t="str">
        <f>H24</f>
        <v>BvbJ-湯圓</v>
      </c>
      <c r="Z15" s="239"/>
      <c r="AA15" s="240"/>
      <c r="AB15" s="240"/>
    </row>
    <row r="16" spans="2:28" ht="16.5" customHeight="1">
      <c r="B16" s="41">
        <v>11</v>
      </c>
      <c r="C16" s="42" t="s">
        <v>155</v>
      </c>
      <c r="D16" s="40">
        <v>5</v>
      </c>
      <c r="E16" s="41" t="s">
        <v>154</v>
      </c>
      <c r="F16" s="41" t="s">
        <v>73</v>
      </c>
      <c r="G16" s="41" t="s">
        <v>396</v>
      </c>
      <c r="H16" s="35" t="str">
        <f>VLOOKUP(E16,'WD(U17)'!$C$6:$E$22,3,FALSE)</f>
        <v>QOS A</v>
      </c>
      <c r="I16" s="35" t="s">
        <v>73</v>
      </c>
      <c r="J16" s="35" t="str">
        <f>VLOOKUP(G16,'WD(U17)'!$C$6:$E$22,3,FALSE)</f>
        <v>防曬冇用</v>
      </c>
      <c r="K16" s="164">
        <v>0</v>
      </c>
      <c r="L16" s="164">
        <v>23</v>
      </c>
      <c r="M16" s="164">
        <v>30</v>
      </c>
      <c r="N16" s="164">
        <v>2</v>
      </c>
      <c r="O16" s="102" t="s">
        <v>490</v>
      </c>
      <c r="X16" s="45"/>
      <c r="Y16" s="45"/>
      <c r="Z16" s="45"/>
      <c r="AA16" s="45"/>
      <c r="AB16" s="45"/>
    </row>
    <row r="17" spans="2:28" ht="16.5" customHeight="1">
      <c r="B17" s="41">
        <v>12</v>
      </c>
      <c r="C17" s="42" t="s">
        <v>155</v>
      </c>
      <c r="D17" s="40">
        <v>6</v>
      </c>
      <c r="E17" s="41" t="s">
        <v>366</v>
      </c>
      <c r="F17" s="41" t="s">
        <v>73</v>
      </c>
      <c r="G17" s="41" t="s">
        <v>137</v>
      </c>
      <c r="H17" s="35" t="str">
        <f>VLOOKUP(E17,'WD(U17)'!$C$6:$E$22,3,FALSE)</f>
        <v>BvbJ-hei 退冷傲</v>
      </c>
      <c r="I17" s="35" t="s">
        <v>73</v>
      </c>
      <c r="J17" s="35" t="str">
        <f>VLOOKUP(G17,'WD(U17)'!$C$6:$E$22,3,FALSE)</f>
        <v>QOS C</v>
      </c>
      <c r="K17" s="164">
        <v>2</v>
      </c>
      <c r="L17" s="164">
        <v>30</v>
      </c>
      <c r="M17" s="164">
        <v>2</v>
      </c>
      <c r="N17" s="164">
        <v>0</v>
      </c>
      <c r="O17" s="102" t="s">
        <v>498</v>
      </c>
      <c r="X17" s="45"/>
      <c r="Y17" s="45"/>
      <c r="Z17" s="45"/>
      <c r="AA17" s="45"/>
      <c r="AB17" s="45"/>
    </row>
    <row r="18" spans="2:28" ht="16.5" customHeight="1">
      <c r="B18" s="41">
        <v>13</v>
      </c>
      <c r="C18" s="42" t="s">
        <v>196</v>
      </c>
      <c r="D18" s="180">
        <v>1</v>
      </c>
      <c r="E18" s="41" t="s">
        <v>186</v>
      </c>
      <c r="F18" s="41" t="s">
        <v>73</v>
      </c>
      <c r="G18" s="41" t="s">
        <v>212</v>
      </c>
      <c r="H18" s="35" t="str">
        <f>VLOOKUP(E18,'WD(U17)'!$C$6:$E$22,3,FALSE)</f>
        <v>BvbJ- 唐</v>
      </c>
      <c r="I18" s="35" t="s">
        <v>73</v>
      </c>
      <c r="J18" s="35" t="str">
        <f>VLOOKUP(G18,'WD(U17)'!$C$6:$E$22,3,FALSE)</f>
        <v>MSS</v>
      </c>
      <c r="K18" s="164">
        <v>2</v>
      </c>
      <c r="L18" s="164">
        <v>30</v>
      </c>
      <c r="M18" s="164">
        <v>11</v>
      </c>
      <c r="N18" s="164">
        <v>0</v>
      </c>
      <c r="O18" s="102" t="s">
        <v>501</v>
      </c>
    </row>
    <row r="19" spans="2:28" ht="16.5" customHeight="1">
      <c r="B19" s="41">
        <v>14</v>
      </c>
      <c r="C19" s="42" t="s">
        <v>196</v>
      </c>
      <c r="D19" s="180">
        <v>2</v>
      </c>
      <c r="E19" s="41" t="s">
        <v>151</v>
      </c>
      <c r="F19" s="41" t="s">
        <v>73</v>
      </c>
      <c r="G19" s="41" t="s">
        <v>213</v>
      </c>
      <c r="H19" s="35" t="str">
        <f>VLOOKUP(E19,'WD(U17)'!$C$6:$E$22,3,FALSE)</f>
        <v>BvbJ-麵包超人</v>
      </c>
      <c r="I19" s="35" t="s">
        <v>73</v>
      </c>
      <c r="J19" s="35" t="str">
        <f>VLOOKUP(G19,'WD(U17)'!$C$6:$E$22,3,FALSE)</f>
        <v>20cm</v>
      </c>
      <c r="K19" s="164">
        <v>2</v>
      </c>
      <c r="L19" s="164">
        <v>30</v>
      </c>
      <c r="M19" s="164">
        <v>11</v>
      </c>
      <c r="N19" s="164">
        <v>0</v>
      </c>
      <c r="O19" s="102" t="s">
        <v>493</v>
      </c>
    </row>
    <row r="20" spans="2:28" ht="16.5" customHeight="1">
      <c r="B20" s="41">
        <v>15</v>
      </c>
      <c r="C20" s="42" t="s">
        <v>196</v>
      </c>
      <c r="D20" s="180">
        <v>3</v>
      </c>
      <c r="E20" s="41" t="s">
        <v>186</v>
      </c>
      <c r="F20" s="41" t="s">
        <v>73</v>
      </c>
      <c r="G20" s="41" t="s">
        <v>213</v>
      </c>
      <c r="H20" s="35" t="str">
        <f>VLOOKUP(E20,'WD(U17)'!$C$6:$E$22,3,FALSE)</f>
        <v>BvbJ- 唐</v>
      </c>
      <c r="I20" s="35" t="s">
        <v>73</v>
      </c>
      <c r="J20" s="35" t="str">
        <f>VLOOKUP(G20,'WD(U17)'!$C$6:$E$22,3,FALSE)</f>
        <v>20cm</v>
      </c>
      <c r="K20" s="164">
        <v>2</v>
      </c>
      <c r="L20" s="164">
        <v>30</v>
      </c>
      <c r="M20" s="164">
        <v>15</v>
      </c>
      <c r="N20" s="164">
        <v>0</v>
      </c>
      <c r="O20" s="102" t="s">
        <v>499</v>
      </c>
    </row>
    <row r="21" spans="2:28" ht="16.5" customHeight="1">
      <c r="B21" s="41">
        <v>16</v>
      </c>
      <c r="C21" s="42" t="s">
        <v>196</v>
      </c>
      <c r="D21" s="180">
        <v>4</v>
      </c>
      <c r="E21" s="41" t="s">
        <v>151</v>
      </c>
      <c r="F21" s="41" t="s">
        <v>73</v>
      </c>
      <c r="G21" s="41" t="s">
        <v>212</v>
      </c>
      <c r="H21" s="35" t="str">
        <f>VLOOKUP(E21,'WD(U17)'!$C$6:$E$22,3,FALSE)</f>
        <v>BvbJ-麵包超人</v>
      </c>
      <c r="I21" s="35" t="s">
        <v>73</v>
      </c>
      <c r="J21" s="35" t="str">
        <f>VLOOKUP(G21,'WD(U17)'!$C$6:$E$22,3,FALSE)</f>
        <v>MSS</v>
      </c>
      <c r="K21" s="164">
        <v>2</v>
      </c>
      <c r="L21" s="164">
        <v>34</v>
      </c>
      <c r="M21" s="164">
        <v>22</v>
      </c>
      <c r="N21" s="164">
        <v>0</v>
      </c>
      <c r="O21" s="102" t="s">
        <v>491</v>
      </c>
    </row>
    <row r="22" spans="2:28" ht="16.5" customHeight="1">
      <c r="B22" s="41">
        <v>17</v>
      </c>
      <c r="C22" s="42" t="s">
        <v>196</v>
      </c>
      <c r="D22" s="180">
        <v>5</v>
      </c>
      <c r="E22" s="41" t="s">
        <v>213</v>
      </c>
      <c r="F22" s="41" t="s">
        <v>73</v>
      </c>
      <c r="G22" s="41" t="s">
        <v>212</v>
      </c>
      <c r="H22" s="35" t="str">
        <f>VLOOKUP(E22,'WD(U17)'!$C$6:$E$22,3,FALSE)</f>
        <v>20cm</v>
      </c>
      <c r="I22" s="35" t="s">
        <v>73</v>
      </c>
      <c r="J22" s="35" t="str">
        <f>VLOOKUP(G22,'WD(U17)'!$C$6:$E$22,3,FALSE)</f>
        <v>MSS</v>
      </c>
      <c r="K22" s="164">
        <v>0</v>
      </c>
      <c r="L22" s="164">
        <v>13</v>
      </c>
      <c r="M22" s="164">
        <v>30</v>
      </c>
      <c r="N22" s="164">
        <v>2</v>
      </c>
      <c r="O22" s="102" t="s">
        <v>496</v>
      </c>
      <c r="Q22" s="108"/>
    </row>
    <row r="23" spans="2:28" ht="16.5" customHeight="1">
      <c r="B23" s="41">
        <v>18</v>
      </c>
      <c r="C23" s="42" t="s">
        <v>196</v>
      </c>
      <c r="D23" s="180">
        <v>6</v>
      </c>
      <c r="E23" s="41" t="s">
        <v>186</v>
      </c>
      <c r="F23" s="41" t="s">
        <v>73</v>
      </c>
      <c r="G23" s="41" t="s">
        <v>151</v>
      </c>
      <c r="H23" s="35" t="str">
        <f>VLOOKUP(E23,'WD(U17)'!$C$6:$E$22,3,FALSE)</f>
        <v>BvbJ- 唐</v>
      </c>
      <c r="I23" s="35" t="s">
        <v>73</v>
      </c>
      <c r="J23" s="35" t="str">
        <f>VLOOKUP(G23,'WD(U17)'!$C$6:$E$22,3,FALSE)</f>
        <v>BvbJ-麵包超人</v>
      </c>
      <c r="K23" s="164">
        <v>1</v>
      </c>
      <c r="L23" s="164">
        <v>42</v>
      </c>
      <c r="M23" s="164">
        <v>42</v>
      </c>
      <c r="N23" s="164">
        <v>2</v>
      </c>
      <c r="O23" s="102" t="s">
        <v>497</v>
      </c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2:28" ht="16.5" customHeight="1">
      <c r="B24" s="41">
        <v>19</v>
      </c>
      <c r="C24" s="42" t="s">
        <v>197</v>
      </c>
      <c r="D24" s="180">
        <v>1</v>
      </c>
      <c r="E24" s="41" t="s">
        <v>21</v>
      </c>
      <c r="F24" s="41" t="s">
        <v>73</v>
      </c>
      <c r="G24" s="41" t="s">
        <v>28</v>
      </c>
      <c r="H24" s="35" t="str">
        <f>VLOOKUP(E24,'WD(U17)'!$C$6:$E$22,3,FALSE)</f>
        <v>BvbJ-湯圓</v>
      </c>
      <c r="I24" s="35" t="s">
        <v>73</v>
      </c>
      <c r="J24" s="35" t="str">
        <f>VLOOKUP(G24,'WD(U17)'!$C$6:$E$22,3,FALSE)</f>
        <v>零靜海</v>
      </c>
      <c r="K24" s="164">
        <v>0</v>
      </c>
      <c r="L24" s="164">
        <v>0</v>
      </c>
      <c r="M24" s="164">
        <v>30</v>
      </c>
      <c r="N24" s="164">
        <v>2</v>
      </c>
      <c r="O24" s="102" t="s">
        <v>507</v>
      </c>
    </row>
    <row r="25" spans="2:28" ht="16.5" customHeight="1">
      <c r="B25" s="41">
        <v>20</v>
      </c>
      <c r="C25" s="42" t="s">
        <v>197</v>
      </c>
      <c r="D25" s="180">
        <v>2</v>
      </c>
      <c r="E25" s="41" t="s">
        <v>22</v>
      </c>
      <c r="F25" s="41" t="s">
        <v>73</v>
      </c>
      <c r="G25" s="41" t="s">
        <v>29</v>
      </c>
      <c r="H25" s="35" t="str">
        <f>VLOOKUP(E25,'WD(U17)'!$C$6:$E$22,3,FALSE)</f>
        <v>BvbJ-未瞓醒</v>
      </c>
      <c r="I25" s="35" t="s">
        <v>73</v>
      </c>
      <c r="J25" s="35" t="str">
        <f>VLOOKUP(G25,'WD(U17)'!$C$6:$E$22,3,FALSE)</f>
        <v>QOS B</v>
      </c>
      <c r="K25" s="164">
        <v>2</v>
      </c>
      <c r="L25" s="164">
        <v>30</v>
      </c>
      <c r="M25" s="164">
        <v>14</v>
      </c>
      <c r="N25" s="164">
        <v>0</v>
      </c>
      <c r="O25" s="102" t="s">
        <v>508</v>
      </c>
    </row>
    <row r="26" spans="2:28" ht="16.5" customHeight="1">
      <c r="B26" s="41">
        <v>21</v>
      </c>
      <c r="C26" s="42" t="s">
        <v>197</v>
      </c>
      <c r="D26" s="180">
        <v>3</v>
      </c>
      <c r="E26" s="41" t="s">
        <v>21</v>
      </c>
      <c r="F26" s="41" t="s">
        <v>73</v>
      </c>
      <c r="G26" s="41" t="s">
        <v>29</v>
      </c>
      <c r="H26" s="35" t="str">
        <f>VLOOKUP(E26,'WD(U17)'!$C$6:$E$22,3,FALSE)</f>
        <v>BvbJ-湯圓</v>
      </c>
      <c r="I26" s="35" t="s">
        <v>73</v>
      </c>
      <c r="J26" s="35" t="str">
        <f>VLOOKUP(G26,'WD(U17)'!$C$6:$E$22,3,FALSE)</f>
        <v>QOS B</v>
      </c>
      <c r="K26" s="164">
        <v>0</v>
      </c>
      <c r="L26" s="164">
        <v>0</v>
      </c>
      <c r="M26" s="164">
        <v>30</v>
      </c>
      <c r="N26" s="164">
        <v>2</v>
      </c>
      <c r="O26" s="102" t="s">
        <v>507</v>
      </c>
    </row>
    <row r="27" spans="2:28" ht="16.5" customHeight="1">
      <c r="B27" s="41">
        <v>22</v>
      </c>
      <c r="C27" s="42" t="s">
        <v>197</v>
      </c>
      <c r="D27" s="180">
        <v>4</v>
      </c>
      <c r="E27" s="41" t="s">
        <v>22</v>
      </c>
      <c r="F27" s="41" t="s">
        <v>73</v>
      </c>
      <c r="G27" s="41" t="s">
        <v>28</v>
      </c>
      <c r="H27" s="35" t="str">
        <f>VLOOKUP(E27,'WD(U17)'!$C$6:$E$22,3,FALSE)</f>
        <v>BvbJ-未瞓醒</v>
      </c>
      <c r="I27" s="35" t="s">
        <v>73</v>
      </c>
      <c r="J27" s="35" t="str">
        <f>VLOOKUP(G27,'WD(U17)'!$C$6:$E$22,3,FALSE)</f>
        <v>零靜海</v>
      </c>
      <c r="K27" s="164">
        <v>2</v>
      </c>
      <c r="L27" s="164">
        <v>30</v>
      </c>
      <c r="M27" s="164">
        <v>0</v>
      </c>
      <c r="N27" s="164">
        <v>0</v>
      </c>
      <c r="O27" s="236" t="s">
        <v>504</v>
      </c>
    </row>
    <row r="28" spans="2:28" ht="16.5" customHeight="1">
      <c r="B28" s="41">
        <v>23</v>
      </c>
      <c r="C28" s="42" t="s">
        <v>197</v>
      </c>
      <c r="D28" s="180">
        <v>5</v>
      </c>
      <c r="E28" s="41" t="s">
        <v>29</v>
      </c>
      <c r="F28" s="41" t="s">
        <v>73</v>
      </c>
      <c r="G28" s="41" t="s">
        <v>28</v>
      </c>
      <c r="H28" s="35" t="str">
        <f>VLOOKUP(E28,'WD(U17)'!$C$6:$E$22,3,FALSE)</f>
        <v>QOS B</v>
      </c>
      <c r="I28" s="35" t="s">
        <v>73</v>
      </c>
      <c r="J28" s="35" t="str">
        <f>VLOOKUP(G28,'WD(U17)'!$C$6:$E$22,3,FALSE)</f>
        <v>零靜海</v>
      </c>
      <c r="K28" s="164">
        <v>2</v>
      </c>
      <c r="L28" s="164">
        <v>30</v>
      </c>
      <c r="M28" s="164">
        <v>0</v>
      </c>
      <c r="N28" s="164">
        <v>0</v>
      </c>
      <c r="O28" s="236" t="s">
        <v>504</v>
      </c>
    </row>
    <row r="29" spans="2:28" ht="16.5" customHeight="1">
      <c r="B29" s="41">
        <v>24</v>
      </c>
      <c r="C29" s="42" t="s">
        <v>197</v>
      </c>
      <c r="D29" s="180">
        <v>6</v>
      </c>
      <c r="E29" s="41" t="s">
        <v>21</v>
      </c>
      <c r="F29" s="41" t="s">
        <v>73</v>
      </c>
      <c r="G29" s="41" t="s">
        <v>22</v>
      </c>
      <c r="H29" s="35" t="str">
        <f>VLOOKUP(E29,'WD(U17)'!$C$6:$E$22,3,FALSE)</f>
        <v>BvbJ-湯圓</v>
      </c>
      <c r="I29" s="35" t="s">
        <v>73</v>
      </c>
      <c r="J29" s="35" t="str">
        <f>VLOOKUP(G29,'WD(U17)'!$C$6:$E$22,3,FALSE)</f>
        <v>BvbJ-未瞓醒</v>
      </c>
      <c r="K29" s="164">
        <v>0</v>
      </c>
      <c r="L29" s="164">
        <v>0</v>
      </c>
      <c r="M29" s="164">
        <v>30</v>
      </c>
      <c r="N29" s="164">
        <v>2</v>
      </c>
      <c r="O29" s="102" t="s">
        <v>507</v>
      </c>
      <c r="Q29" s="108"/>
    </row>
  </sheetData>
  <sheetProtection selectLockedCells="1" selectUnlockedCells="1"/>
  <mergeCells count="1">
    <mergeCell ref="H3:J3"/>
  </mergeCells>
  <phoneticPr fontId="50" type="noConversion"/>
  <printOptions horizontalCentered="1" verticalCentered="1"/>
  <pageMargins left="0.74791666666666667" right="0.74791666666666667" top="0.51180555555555551" bottom="0.55138888888888893" header="0.51180555555555551" footer="0.51180555555555551"/>
  <pageSetup paperSize="9" scale="75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40D7-0FC5-4C12-8136-7CB75258B1B8}">
  <sheetPr>
    <pageSetUpPr fitToPage="1"/>
  </sheetPr>
  <dimension ref="B1:S12"/>
  <sheetViews>
    <sheetView zoomScale="80" zoomScaleNormal="80" workbookViewId="0"/>
  </sheetViews>
  <sheetFormatPr defaultColWidth="9" defaultRowHeight="15.75"/>
  <cols>
    <col min="1" max="2" width="8.625" style="45" customWidth="1"/>
    <col min="3" max="3" width="8.625" style="45" hidden="1" customWidth="1"/>
    <col min="4" max="4" width="8.625" style="45" customWidth="1"/>
    <col min="5" max="5" width="24.625" style="3" customWidth="1"/>
    <col min="6" max="12" width="12.625" style="3" customWidth="1"/>
    <col min="13" max="13" width="12.625" style="45" customWidth="1"/>
    <col min="14" max="14" width="47.125" style="82" bestFit="1" customWidth="1"/>
    <col min="15" max="15" width="20.625" style="45" customWidth="1"/>
    <col min="16" max="16384" width="9" style="45"/>
  </cols>
  <sheetData>
    <row r="1" spans="2:19" ht="16.5" customHeight="1">
      <c r="B1" s="153" t="s">
        <v>144</v>
      </c>
      <c r="C1" s="154"/>
      <c r="D1" s="154"/>
      <c r="E1" s="155"/>
      <c r="F1" s="154"/>
      <c r="G1" s="154"/>
      <c r="H1" s="154"/>
      <c r="I1" s="154"/>
      <c r="J1" s="154"/>
      <c r="K1" s="154"/>
      <c r="L1" s="154"/>
    </row>
    <row r="2" spans="2:19" ht="16.5" customHeight="1">
      <c r="B2" s="99" t="s">
        <v>145</v>
      </c>
      <c r="C2" s="99"/>
      <c r="D2" s="99"/>
      <c r="E2" s="154"/>
      <c r="F2" s="154"/>
      <c r="G2" s="154"/>
      <c r="H2" s="154"/>
      <c r="I2" s="154"/>
      <c r="J2" s="154"/>
    </row>
    <row r="3" spans="2:19" ht="16.5" customHeight="1">
      <c r="B3" s="156" t="s">
        <v>146</v>
      </c>
      <c r="C3" s="157"/>
      <c r="D3" s="157"/>
    </row>
    <row r="4" spans="2:19" ht="16.5" customHeight="1">
      <c r="B4" s="112" t="s">
        <v>147</v>
      </c>
      <c r="C4" s="110" t="s">
        <v>10</v>
      </c>
      <c r="D4" s="110" t="s">
        <v>11</v>
      </c>
      <c r="E4" s="110" t="s">
        <v>12</v>
      </c>
      <c r="F4" s="113"/>
      <c r="G4" s="113"/>
      <c r="H4" s="111" t="s">
        <v>13</v>
      </c>
      <c r="I4" s="113"/>
      <c r="J4" s="113"/>
      <c r="K4" s="111" t="s">
        <v>13</v>
      </c>
      <c r="L4" s="113" t="s">
        <v>143</v>
      </c>
      <c r="M4" s="110" t="s">
        <v>14</v>
      </c>
      <c r="N4" s="160"/>
      <c r="O4" s="70"/>
    </row>
    <row r="5" spans="2:19" ht="16.5" customHeight="1">
      <c r="B5" s="112" t="s">
        <v>15</v>
      </c>
      <c r="C5" s="110" t="s">
        <v>148</v>
      </c>
      <c r="D5" s="113" t="s">
        <v>16</v>
      </c>
      <c r="E5" s="110" t="s">
        <v>149</v>
      </c>
      <c r="F5" s="113" t="s">
        <v>161</v>
      </c>
      <c r="G5" s="113" t="s">
        <v>162</v>
      </c>
      <c r="H5" s="111" t="s">
        <v>17</v>
      </c>
      <c r="I5" s="113" t="s">
        <v>163</v>
      </c>
      <c r="J5" s="113" t="s">
        <v>162</v>
      </c>
      <c r="K5" s="111" t="s">
        <v>17</v>
      </c>
      <c r="L5" s="113" t="s">
        <v>17</v>
      </c>
      <c r="M5" s="110" t="s">
        <v>148</v>
      </c>
      <c r="N5" s="160"/>
      <c r="O5" s="110" t="s">
        <v>164</v>
      </c>
      <c r="P5" s="99"/>
      <c r="Q5" s="99"/>
      <c r="R5" s="99"/>
      <c r="S5" s="99"/>
    </row>
    <row r="6" spans="2:19" ht="16.5" customHeight="1">
      <c r="B6" s="181">
        <v>1</v>
      </c>
      <c r="C6" s="83" t="str">
        <f t="shared" ref="C6:C11" si="0">M6</f>
        <v>A1</v>
      </c>
      <c r="D6" s="158">
        <v>1</v>
      </c>
      <c r="E6" s="83" t="s">
        <v>347</v>
      </c>
      <c r="F6" s="191" t="s">
        <v>228</v>
      </c>
      <c r="G6" s="83" t="s">
        <v>449</v>
      </c>
      <c r="H6" s="70">
        <v>27</v>
      </c>
      <c r="I6" s="191" t="s">
        <v>358</v>
      </c>
      <c r="J6" s="70" t="s">
        <v>450</v>
      </c>
      <c r="K6" s="70">
        <v>48</v>
      </c>
      <c r="L6" s="80">
        <f t="shared" ref="L6:L11" si="1">H6+K6</f>
        <v>75</v>
      </c>
      <c r="M6" s="91" t="s">
        <v>276</v>
      </c>
      <c r="N6" s="88"/>
      <c r="O6" s="70"/>
      <c r="Q6" s="3"/>
    </row>
    <row r="7" spans="2:19" ht="16.5" customHeight="1">
      <c r="B7" s="181">
        <v>2</v>
      </c>
      <c r="C7" s="83" t="str">
        <f t="shared" si="0"/>
        <v>B3</v>
      </c>
      <c r="D7" s="158">
        <v>2</v>
      </c>
      <c r="E7" s="159" t="s">
        <v>348</v>
      </c>
      <c r="F7" s="191" t="s">
        <v>353</v>
      </c>
      <c r="G7" s="89" t="s">
        <v>364</v>
      </c>
      <c r="H7" s="70">
        <v>0</v>
      </c>
      <c r="I7" s="191" t="s">
        <v>359</v>
      </c>
      <c r="J7" s="89" t="s">
        <v>364</v>
      </c>
      <c r="K7" s="70">
        <v>0</v>
      </c>
      <c r="L7" s="80">
        <f t="shared" si="1"/>
        <v>0</v>
      </c>
      <c r="M7" s="163" t="s">
        <v>406</v>
      </c>
      <c r="N7" s="90" t="s">
        <v>393</v>
      </c>
      <c r="O7" s="70"/>
      <c r="Q7" s="3"/>
    </row>
    <row r="8" spans="2:19" ht="16.5" customHeight="1">
      <c r="B8" s="181">
        <v>3</v>
      </c>
      <c r="C8" s="83" t="str">
        <f t="shared" si="0"/>
        <v>B2</v>
      </c>
      <c r="D8" s="158">
        <v>3</v>
      </c>
      <c r="E8" s="159" t="s">
        <v>349</v>
      </c>
      <c r="F8" s="191" t="s">
        <v>354</v>
      </c>
      <c r="G8" s="89" t="s">
        <v>364</v>
      </c>
      <c r="H8" s="70">
        <v>0</v>
      </c>
      <c r="I8" s="191" t="s">
        <v>360</v>
      </c>
      <c r="J8" s="89" t="s">
        <v>364</v>
      </c>
      <c r="K8" s="70">
        <v>0</v>
      </c>
      <c r="L8" s="80">
        <f t="shared" si="1"/>
        <v>0</v>
      </c>
      <c r="M8" s="163" t="s">
        <v>407</v>
      </c>
      <c r="N8" s="90" t="s">
        <v>393</v>
      </c>
      <c r="O8" s="70"/>
      <c r="Q8" s="3"/>
    </row>
    <row r="9" spans="2:19" ht="16.5" customHeight="1">
      <c r="B9" s="181">
        <v>4</v>
      </c>
      <c r="C9" s="83" t="str">
        <f t="shared" si="0"/>
        <v>B1</v>
      </c>
      <c r="D9" s="158">
        <v>3</v>
      </c>
      <c r="E9" s="159" t="s">
        <v>350</v>
      </c>
      <c r="F9" s="191" t="s">
        <v>355</v>
      </c>
      <c r="G9" s="89" t="s">
        <v>364</v>
      </c>
      <c r="H9" s="70">
        <v>0</v>
      </c>
      <c r="I9" s="191" t="s">
        <v>361</v>
      </c>
      <c r="J9" s="89" t="s">
        <v>364</v>
      </c>
      <c r="K9" s="70">
        <v>0</v>
      </c>
      <c r="L9" s="80">
        <f t="shared" si="1"/>
        <v>0</v>
      </c>
      <c r="M9" s="163" t="s">
        <v>408</v>
      </c>
      <c r="N9" s="90" t="s">
        <v>393</v>
      </c>
      <c r="O9" s="70"/>
      <c r="Q9" s="3"/>
    </row>
    <row r="10" spans="2:19" ht="16.5" customHeight="1">
      <c r="B10" s="181">
        <v>5</v>
      </c>
      <c r="C10" s="83" t="str">
        <f t="shared" si="0"/>
        <v>A2</v>
      </c>
      <c r="D10" s="158">
        <v>3</v>
      </c>
      <c r="E10" s="159" t="s">
        <v>351</v>
      </c>
      <c r="F10" s="191" t="s">
        <v>356</v>
      </c>
      <c r="G10" s="89" t="s">
        <v>364</v>
      </c>
      <c r="H10" s="70">
        <v>0</v>
      </c>
      <c r="I10" s="191" t="s">
        <v>362</v>
      </c>
      <c r="J10" s="89" t="s">
        <v>364</v>
      </c>
      <c r="K10" s="70">
        <v>0</v>
      </c>
      <c r="L10" s="80">
        <f t="shared" si="1"/>
        <v>0</v>
      </c>
      <c r="M10" s="163" t="s">
        <v>409</v>
      </c>
      <c r="N10" s="90" t="s">
        <v>393</v>
      </c>
      <c r="O10" s="70"/>
      <c r="Q10" s="3"/>
    </row>
    <row r="11" spans="2:19" ht="16.5" customHeight="1">
      <c r="B11" s="181">
        <v>6</v>
      </c>
      <c r="C11" s="83" t="str">
        <f t="shared" si="0"/>
        <v>A3</v>
      </c>
      <c r="D11" s="158">
        <v>3</v>
      </c>
      <c r="E11" s="83" t="s">
        <v>352</v>
      </c>
      <c r="F11" s="191" t="s">
        <v>357</v>
      </c>
      <c r="G11" s="89" t="s">
        <v>364</v>
      </c>
      <c r="H11" s="70">
        <v>0</v>
      </c>
      <c r="I11" s="191" t="s">
        <v>363</v>
      </c>
      <c r="J11" s="89" t="s">
        <v>364</v>
      </c>
      <c r="K11" s="70">
        <v>0</v>
      </c>
      <c r="L11" s="80">
        <f t="shared" si="1"/>
        <v>0</v>
      </c>
      <c r="M11" s="163" t="s">
        <v>410</v>
      </c>
      <c r="N11" s="90" t="s">
        <v>393</v>
      </c>
      <c r="O11" s="70"/>
      <c r="Q11" s="3"/>
    </row>
    <row r="12" spans="2:19" ht="16.5" customHeight="1"/>
  </sheetData>
  <sheetProtection selectLockedCells="1" selectUnlockedCells="1"/>
  <phoneticPr fontId="51" type="noConversion"/>
  <printOptions horizontalCentered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5BF9-4526-4045-8225-B4124598A635}">
  <sheetPr>
    <pageSetUpPr fitToPage="1"/>
  </sheetPr>
  <dimension ref="B1:S66"/>
  <sheetViews>
    <sheetView zoomScale="80" zoomScaleNormal="80" workbookViewId="0"/>
  </sheetViews>
  <sheetFormatPr defaultColWidth="9" defaultRowHeight="15.75"/>
  <cols>
    <col min="1" max="1" width="8.625" style="107" customWidth="1"/>
    <col min="2" max="2" width="16.625" style="107" customWidth="1"/>
    <col min="3" max="3" width="16.625" style="105" customWidth="1"/>
    <col min="4" max="4" width="16.625" style="107" customWidth="1"/>
    <col min="5" max="5" width="16.625" style="105" customWidth="1"/>
    <col min="6" max="12" width="16.625" style="107" customWidth="1"/>
    <col min="13" max="16384" width="9" style="107"/>
  </cols>
  <sheetData>
    <row r="1" spans="2:19" ht="16.5" customHeight="1">
      <c r="B1" s="92" t="s">
        <v>381</v>
      </c>
      <c r="D1" s="14"/>
    </row>
    <row r="2" spans="2:19" ht="16.5" customHeight="1">
      <c r="B2" s="92"/>
      <c r="D2" s="14"/>
    </row>
    <row r="3" spans="2:19" ht="16.5" customHeight="1">
      <c r="B3" s="6" t="s">
        <v>382</v>
      </c>
      <c r="D3" s="105"/>
    </row>
    <row r="4" spans="2:19" ht="16.5" customHeight="1">
      <c r="B4" s="6" t="s">
        <v>383</v>
      </c>
      <c r="D4" s="105"/>
    </row>
    <row r="5" spans="2:19" ht="16.5" customHeight="1">
      <c r="B5" s="8" t="s">
        <v>384</v>
      </c>
      <c r="C5" s="116"/>
      <c r="D5" s="116"/>
      <c r="E5" s="116"/>
      <c r="F5" s="117"/>
      <c r="G5" s="117"/>
      <c r="H5" s="117"/>
      <c r="I5" s="117"/>
    </row>
    <row r="6" spans="2:19" ht="16.5" customHeight="1">
      <c r="B6" s="8"/>
      <c r="C6" s="116"/>
      <c r="D6" s="116"/>
      <c r="E6" s="116"/>
      <c r="F6" s="117"/>
      <c r="G6" s="117"/>
      <c r="H6" s="117"/>
      <c r="I6" s="117"/>
    </row>
    <row r="7" spans="2:19" ht="16.5" customHeight="1">
      <c r="B7" s="100" t="s">
        <v>30</v>
      </c>
      <c r="C7" s="100" t="s">
        <v>31</v>
      </c>
    </row>
    <row r="8" spans="2:19" s="150" customFormat="1" ht="16.5" customHeight="1">
      <c r="B8" s="103" t="s">
        <v>34</v>
      </c>
      <c r="C8" s="103" t="s">
        <v>35</v>
      </c>
      <c r="E8" s="266"/>
    </row>
    <row r="9" spans="2:19" s="150" customFormat="1" ht="16.5" customHeight="1">
      <c r="B9" s="104" t="s">
        <v>230</v>
      </c>
      <c r="C9" s="104" t="s">
        <v>229</v>
      </c>
      <c r="E9" s="266"/>
    </row>
    <row r="10" spans="2:19" s="150" customFormat="1" ht="16.5" customHeight="1">
      <c r="B10" s="208" t="s">
        <v>231</v>
      </c>
      <c r="C10" s="208" t="s">
        <v>232</v>
      </c>
      <c r="E10" s="266"/>
    </row>
    <row r="11" spans="2:19" ht="16.5" customHeight="1">
      <c r="B11" s="6"/>
      <c r="D11" s="105"/>
      <c r="F11" s="105"/>
      <c r="G11" s="105"/>
      <c r="H11" s="105"/>
      <c r="I11" s="105"/>
      <c r="J11" s="105"/>
    </row>
    <row r="12" spans="2:19" ht="16.5" customHeight="1">
      <c r="B12" s="6"/>
      <c r="C12" s="77"/>
      <c r="D12" s="77"/>
      <c r="E12" s="77"/>
      <c r="F12" s="77"/>
      <c r="G12" s="77"/>
      <c r="H12" s="77"/>
      <c r="I12" s="77"/>
      <c r="J12" s="77"/>
    </row>
    <row r="13" spans="2:19" ht="16.5" customHeight="1">
      <c r="B13" s="197" t="s">
        <v>389</v>
      </c>
      <c r="C13" s="116"/>
      <c r="D13" s="116"/>
      <c r="E13" s="116"/>
      <c r="F13" s="117"/>
      <c r="G13" s="117"/>
    </row>
    <row r="14" spans="2:19" ht="16.5" customHeight="1">
      <c r="B14" s="152"/>
      <c r="C14" s="137"/>
      <c r="L14" s="92"/>
      <c r="N14" s="105"/>
      <c r="O14" s="21"/>
      <c r="P14" s="125"/>
      <c r="Q14" s="119"/>
      <c r="R14" s="119"/>
      <c r="S14" s="119"/>
    </row>
    <row r="15" spans="2:19" ht="16.5" customHeight="1">
      <c r="B15" s="6" t="s">
        <v>385</v>
      </c>
    </row>
    <row r="16" spans="2:19" ht="16.5" customHeight="1">
      <c r="D16" s="105"/>
      <c r="F16" s="105"/>
      <c r="G16" s="105"/>
    </row>
    <row r="17" spans="2:11" ht="16.5" customHeight="1">
      <c r="C17" s="118"/>
    </row>
    <row r="18" spans="2:11" ht="16.5" customHeight="1">
      <c r="B18" s="14" t="s">
        <v>18</v>
      </c>
      <c r="C18" s="139" t="str">
        <f>女U14賽程!S5</f>
        <v>BvbJ-游冬潁</v>
      </c>
      <c r="D18" s="21"/>
      <c r="E18" s="130"/>
      <c r="F18" s="119"/>
      <c r="G18" s="119"/>
    </row>
    <row r="19" spans="2:11" ht="16.5" customHeight="1">
      <c r="C19" s="120"/>
      <c r="D19" s="123"/>
      <c r="E19" s="264"/>
      <c r="F19" s="119"/>
      <c r="G19" s="119"/>
    </row>
    <row r="20" spans="2:11" ht="16.5" customHeight="1">
      <c r="C20" s="16"/>
      <c r="D20" s="275"/>
      <c r="F20" s="119"/>
      <c r="G20" s="119"/>
    </row>
    <row r="21" spans="2:11" ht="16.5" customHeight="1">
      <c r="C21" s="16"/>
      <c r="D21" s="119"/>
      <c r="E21" s="83" t="str">
        <f>C18</f>
        <v>BvbJ-游冬潁</v>
      </c>
      <c r="F21" s="119"/>
      <c r="G21" s="119"/>
    </row>
    <row r="22" spans="2:11" ht="16.5" customHeight="1">
      <c r="C22" s="122"/>
      <c r="D22" s="123"/>
      <c r="E22" s="267"/>
      <c r="F22" s="124"/>
      <c r="G22" s="119"/>
    </row>
    <row r="23" spans="2:11" ht="16.5" customHeight="1">
      <c r="B23" s="14"/>
      <c r="C23" s="81" t="s">
        <v>152</v>
      </c>
      <c r="D23" s="119"/>
      <c r="E23" s="267"/>
      <c r="F23" s="124"/>
      <c r="G23" s="119"/>
    </row>
    <row r="24" spans="2:11" ht="16.5" customHeight="1">
      <c r="C24" s="21"/>
      <c r="D24" s="119"/>
      <c r="E24" s="16" t="s">
        <v>241</v>
      </c>
      <c r="F24" s="124"/>
      <c r="G24" s="119"/>
      <c r="K24" s="125"/>
    </row>
    <row r="25" spans="2:11" ht="16.5" customHeight="1">
      <c r="C25" s="21"/>
      <c r="D25" s="45"/>
      <c r="E25" s="272" t="s">
        <v>535</v>
      </c>
      <c r="F25" s="19"/>
      <c r="G25" s="265"/>
      <c r="K25" s="125"/>
    </row>
    <row r="26" spans="2:11" ht="16.5" customHeight="1">
      <c r="C26" s="21"/>
      <c r="D26" s="21"/>
      <c r="E26" s="268"/>
      <c r="F26" s="127"/>
      <c r="G26" s="83" t="str">
        <f>E21</f>
        <v>BvbJ-游冬潁</v>
      </c>
      <c r="K26" s="125"/>
    </row>
    <row r="27" spans="2:11" ht="16.5" customHeight="1">
      <c r="B27" s="14" t="s">
        <v>137</v>
      </c>
      <c r="C27" s="25" t="str">
        <f>女U14賽程!Y6</f>
        <v>RBVA</v>
      </c>
      <c r="E27" s="267"/>
      <c r="G27" s="129"/>
      <c r="K27" s="125"/>
    </row>
    <row r="28" spans="2:11" ht="16.5" customHeight="1">
      <c r="C28" s="120"/>
      <c r="D28" s="119"/>
      <c r="E28" s="267"/>
      <c r="F28" s="130"/>
      <c r="G28" s="87"/>
      <c r="K28" s="125"/>
    </row>
    <row r="29" spans="2:11" ht="16.5" customHeight="1">
      <c r="C29" s="16" t="s">
        <v>239</v>
      </c>
      <c r="D29" s="131"/>
      <c r="E29" s="249" t="str">
        <f>C27</f>
        <v>RBVA</v>
      </c>
      <c r="F29" s="119"/>
      <c r="G29" s="87"/>
      <c r="K29" s="125"/>
    </row>
    <row r="30" spans="2:11" ht="16.5" customHeight="1">
      <c r="C30" s="244" t="s">
        <v>533</v>
      </c>
      <c r="D30" s="21"/>
      <c r="E30" s="130"/>
      <c r="F30" s="119"/>
      <c r="G30" s="87"/>
      <c r="H30" s="132"/>
      <c r="I30" s="119"/>
      <c r="K30" s="125"/>
    </row>
    <row r="31" spans="2:11" ht="16.5" customHeight="1">
      <c r="B31" s="92"/>
      <c r="C31" s="16"/>
      <c r="D31" s="21"/>
      <c r="E31" s="130"/>
      <c r="F31" s="119"/>
      <c r="G31" s="87"/>
      <c r="H31" s="132"/>
      <c r="I31" s="119"/>
      <c r="K31" s="125"/>
    </row>
    <row r="32" spans="2:11" ht="16.5" customHeight="1">
      <c r="B32" s="14" t="s">
        <v>153</v>
      </c>
      <c r="C32" s="25" t="str">
        <f>女U14賽程!S7</f>
        <v>FKMPS</v>
      </c>
      <c r="D32" s="21"/>
      <c r="E32" s="130"/>
      <c r="F32" s="119"/>
      <c r="G32" s="87"/>
      <c r="H32" s="132"/>
      <c r="I32" s="119"/>
      <c r="K32" s="125"/>
    </row>
    <row r="33" spans="2:11" ht="16.5" customHeight="1">
      <c r="C33" s="19"/>
      <c r="D33" s="119"/>
      <c r="E33" s="3"/>
      <c r="F33" s="45"/>
      <c r="G33" s="16" t="s">
        <v>238</v>
      </c>
      <c r="H33" s="133"/>
      <c r="I33" s="143"/>
      <c r="K33" s="125"/>
    </row>
    <row r="34" spans="2:11" ht="16.5" customHeight="1">
      <c r="C34" s="21"/>
      <c r="E34" s="3"/>
      <c r="F34" s="45"/>
      <c r="G34" s="120"/>
      <c r="H34" s="101" t="s">
        <v>43</v>
      </c>
      <c r="I34" s="119"/>
      <c r="K34" s="125"/>
    </row>
    <row r="35" spans="2:11" ht="16.5" customHeight="1">
      <c r="B35" s="14" t="s">
        <v>154</v>
      </c>
      <c r="C35" s="25" t="str">
        <f>女U14賽程!Y7</f>
        <v>沙槌</v>
      </c>
      <c r="F35" s="45"/>
      <c r="G35" s="87"/>
      <c r="H35" s="132"/>
      <c r="I35" s="119"/>
      <c r="K35" s="125"/>
    </row>
    <row r="36" spans="2:11" ht="16.5" customHeight="1">
      <c r="C36" s="271"/>
      <c r="D36" s="21"/>
      <c r="E36" s="130"/>
      <c r="F36" s="45"/>
      <c r="G36" s="87"/>
      <c r="K36" s="125"/>
    </row>
    <row r="37" spans="2:11" ht="16.5" customHeight="1">
      <c r="C37" s="247" t="s">
        <v>240</v>
      </c>
      <c r="D37" s="245"/>
      <c r="E37" s="264"/>
      <c r="F37" s="119"/>
      <c r="G37" s="87"/>
      <c r="K37" s="125"/>
    </row>
    <row r="38" spans="2:11" ht="16.5" customHeight="1">
      <c r="C38" s="272" t="s">
        <v>529</v>
      </c>
      <c r="D38" s="119"/>
      <c r="E38" s="83" t="str">
        <f>C40</f>
        <v>DGJS</v>
      </c>
      <c r="F38" s="119"/>
      <c r="G38" s="87"/>
      <c r="K38" s="125"/>
    </row>
    <row r="39" spans="2:11" ht="16.5" customHeight="1">
      <c r="C39" s="122"/>
      <c r="D39" s="123"/>
      <c r="E39" s="267"/>
      <c r="F39" s="119"/>
      <c r="G39" s="87"/>
      <c r="K39" s="125"/>
    </row>
    <row r="40" spans="2:11" ht="16.5" customHeight="1">
      <c r="B40" s="14" t="s">
        <v>138</v>
      </c>
      <c r="C40" s="25" t="str">
        <f>女U14賽程!S6</f>
        <v>DGJS</v>
      </c>
      <c r="D40" s="119"/>
      <c r="E40" s="267"/>
      <c r="F40" s="119"/>
      <c r="G40" s="87"/>
      <c r="K40" s="125"/>
    </row>
    <row r="41" spans="2:11" ht="16.5" customHeight="1">
      <c r="C41" s="21"/>
      <c r="D41" s="119"/>
      <c r="E41" s="267"/>
      <c r="F41" s="119"/>
      <c r="G41" s="87"/>
      <c r="K41" s="125"/>
    </row>
    <row r="42" spans="2:11" ht="16.5" customHeight="1">
      <c r="C42" s="21"/>
      <c r="D42" s="19"/>
      <c r="E42" s="16" t="s">
        <v>242</v>
      </c>
      <c r="F42" s="134"/>
      <c r="G42" s="83" t="str">
        <f>E46</f>
        <v>龍蘇唐</v>
      </c>
      <c r="K42" s="125"/>
    </row>
    <row r="43" spans="2:11" ht="16.5" customHeight="1">
      <c r="C43" s="21"/>
      <c r="D43" s="21"/>
      <c r="E43" s="268" t="s">
        <v>525</v>
      </c>
      <c r="G43" s="119"/>
      <c r="K43" s="125"/>
    </row>
    <row r="44" spans="2:11" ht="16.5" customHeight="1">
      <c r="B44" s="14"/>
      <c r="C44" s="81" t="s">
        <v>152</v>
      </c>
      <c r="E44" s="267"/>
      <c r="K44" s="125"/>
    </row>
    <row r="45" spans="2:11" ht="16.5" customHeight="1">
      <c r="C45" s="120"/>
      <c r="D45" s="119"/>
      <c r="E45" s="267"/>
      <c r="K45" s="125"/>
    </row>
    <row r="46" spans="2:11" ht="16.5" customHeight="1">
      <c r="C46" s="16"/>
      <c r="D46" s="131"/>
      <c r="E46" s="249" t="str">
        <f>C49</f>
        <v>龍蘇唐</v>
      </c>
      <c r="I46" s="23"/>
      <c r="K46" s="125"/>
    </row>
    <row r="47" spans="2:11" ht="16.5" customHeight="1">
      <c r="C47" s="122"/>
      <c r="D47" s="21"/>
      <c r="E47" s="130"/>
      <c r="K47" s="125"/>
    </row>
    <row r="48" spans="2:11" ht="16.5" customHeight="1">
      <c r="C48" s="16"/>
      <c r="D48" s="21"/>
      <c r="E48" s="130"/>
      <c r="K48" s="125"/>
    </row>
    <row r="49" spans="2:11" ht="16.5" customHeight="1">
      <c r="B49" s="14" t="s">
        <v>19</v>
      </c>
      <c r="C49" s="25" t="str">
        <f>女U14賽程!Y5</f>
        <v>龍蘇唐</v>
      </c>
      <c r="D49" s="21"/>
      <c r="E49" s="130"/>
      <c r="F49" s="119"/>
      <c r="K49" s="125"/>
    </row>
    <row r="50" spans="2:11" ht="16.5" customHeight="1">
      <c r="C50" s="21"/>
      <c r="D50" s="21"/>
      <c r="E50" s="3"/>
      <c r="H50" s="25" t="str">
        <f>E29</f>
        <v>RBVA</v>
      </c>
      <c r="I50" s="135"/>
      <c r="K50" s="125"/>
    </row>
    <row r="51" spans="2:11" ht="16.5" customHeight="1">
      <c r="C51" s="19"/>
      <c r="D51" s="119"/>
      <c r="E51" s="3"/>
      <c r="F51" s="21"/>
      <c r="G51" s="119"/>
      <c r="I51" s="126"/>
      <c r="K51" s="125"/>
    </row>
    <row r="52" spans="2:11" ht="16.5" customHeight="1">
      <c r="D52" s="136"/>
      <c r="E52" s="19"/>
      <c r="F52" s="136"/>
      <c r="G52" s="21"/>
      <c r="H52" s="119"/>
      <c r="I52" s="16" t="s">
        <v>243</v>
      </c>
      <c r="J52" s="186"/>
      <c r="K52" s="128"/>
    </row>
    <row r="53" spans="2:11" ht="16.5" customHeight="1">
      <c r="D53" s="105"/>
      <c r="F53" s="19"/>
      <c r="G53" s="21"/>
      <c r="H53" s="119"/>
      <c r="I53" s="21"/>
      <c r="J53" s="187" t="s">
        <v>47</v>
      </c>
      <c r="K53" s="125"/>
    </row>
    <row r="54" spans="2:11" ht="16.5" customHeight="1">
      <c r="C54" s="137"/>
      <c r="D54" s="19"/>
      <c r="E54" s="269"/>
      <c r="F54" s="21"/>
      <c r="G54" s="119"/>
      <c r="H54" s="132"/>
      <c r="I54" s="16"/>
      <c r="J54" s="21"/>
      <c r="K54" s="125"/>
    </row>
    <row r="55" spans="2:11" ht="16.5" customHeight="1">
      <c r="F55" s="119"/>
      <c r="G55" s="119"/>
      <c r="H55" s="25" t="str">
        <f>E38</f>
        <v>DGJS</v>
      </c>
      <c r="I55" s="138"/>
      <c r="J55" s="21"/>
      <c r="K55" s="125"/>
    </row>
    <row r="56" spans="2:11" ht="16.5" customHeight="1">
      <c r="G56" s="105"/>
      <c r="H56" s="132"/>
      <c r="I56" s="132"/>
      <c r="J56" s="119"/>
      <c r="K56" s="125"/>
    </row>
    <row r="57" spans="2:11" ht="16.5" customHeight="1">
      <c r="C57" s="22" t="s">
        <v>138</v>
      </c>
      <c r="D57" s="139" t="str">
        <f>女U14賽程!S6</f>
        <v>DGJS</v>
      </c>
      <c r="F57" s="23" t="s">
        <v>48</v>
      </c>
      <c r="G57" s="24" t="s">
        <v>49</v>
      </c>
      <c r="H57" s="132"/>
      <c r="I57" s="119"/>
      <c r="K57" s="125"/>
    </row>
    <row r="58" spans="2:11" ht="16.5" customHeight="1">
      <c r="C58" s="25" t="s">
        <v>24</v>
      </c>
      <c r="D58" s="25" t="str">
        <f>女U14賽程!Y6</f>
        <v>RBVA</v>
      </c>
      <c r="F58" s="23" t="s">
        <v>50</v>
      </c>
      <c r="G58" s="24" t="s">
        <v>51</v>
      </c>
      <c r="K58" s="125"/>
    </row>
    <row r="59" spans="2:11" ht="16.5" customHeight="1">
      <c r="C59" s="25" t="s">
        <v>153</v>
      </c>
      <c r="D59" s="25" t="str">
        <f>女U14賽程!S7</f>
        <v>FKMPS</v>
      </c>
      <c r="F59" s="23" t="s">
        <v>52</v>
      </c>
      <c r="G59" s="24" t="s">
        <v>53</v>
      </c>
      <c r="H59" s="132"/>
      <c r="I59" s="119"/>
      <c r="J59" s="140"/>
      <c r="K59" s="125"/>
    </row>
    <row r="60" spans="2:11" ht="16.5" customHeight="1">
      <c r="C60" s="25" t="s">
        <v>154</v>
      </c>
      <c r="D60" s="25" t="str">
        <f>女U14賽程!Y7</f>
        <v>沙槌</v>
      </c>
      <c r="F60" s="23" t="s">
        <v>54</v>
      </c>
      <c r="G60" s="24" t="s">
        <v>55</v>
      </c>
      <c r="H60" s="132"/>
      <c r="I60" s="119"/>
      <c r="J60" s="140"/>
      <c r="K60" s="24"/>
    </row>
    <row r="61" spans="2:11" ht="16.5" customHeight="1">
      <c r="E61" s="19"/>
      <c r="F61" s="23" t="s">
        <v>56</v>
      </c>
      <c r="G61" s="24" t="s">
        <v>57</v>
      </c>
      <c r="H61" s="24"/>
      <c r="I61" s="132"/>
      <c r="J61" s="119"/>
      <c r="K61" s="125"/>
    </row>
    <row r="62" spans="2:11" ht="16.5" customHeight="1">
      <c r="F62" s="23" t="s">
        <v>58</v>
      </c>
      <c r="G62" s="24" t="s">
        <v>59</v>
      </c>
      <c r="H62" s="24"/>
      <c r="I62" s="132"/>
      <c r="J62" s="119"/>
      <c r="K62" s="125"/>
    </row>
    <row r="63" spans="2:11" ht="16.5" customHeight="1">
      <c r="C63" s="185"/>
      <c r="F63" s="106" t="s">
        <v>60</v>
      </c>
      <c r="G63" s="24" t="s">
        <v>61</v>
      </c>
      <c r="H63" s="24"/>
      <c r="I63" s="132"/>
      <c r="J63" s="119"/>
      <c r="K63" s="125"/>
    </row>
    <row r="64" spans="2:11" ht="16.5" customHeight="1">
      <c r="D64" s="105"/>
      <c r="H64" s="132"/>
      <c r="I64" s="119"/>
    </row>
    <row r="65" spans="3:3" ht="16.5" customHeight="1">
      <c r="C65" s="137"/>
    </row>
    <row r="66" spans="3:3">
      <c r="C66" s="137"/>
    </row>
  </sheetData>
  <sheetProtection selectLockedCells="1" selectUnlockedCells="1"/>
  <phoneticPr fontId="50" type="noConversion"/>
  <printOptions horizontalCentered="1" verticalCentered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具名範圍</vt:lpstr>
      </vt:variant>
      <vt:variant>
        <vt:i4>23</vt:i4>
      </vt:variant>
    </vt:vector>
  </HeadingPairs>
  <TitlesOfParts>
    <vt:vector size="34" baseType="lpstr">
      <vt:lpstr>須知</vt:lpstr>
      <vt:lpstr>WD(U21)</vt:lpstr>
      <vt:lpstr>WAFormat(U21)</vt:lpstr>
      <vt:lpstr>女U21賽程</vt:lpstr>
      <vt:lpstr>WD(U17)</vt:lpstr>
      <vt:lpstr>WBFormat(U17)</vt:lpstr>
      <vt:lpstr>女U17賽程</vt:lpstr>
      <vt:lpstr>WD(U14)</vt:lpstr>
      <vt:lpstr>WCFormat(U14)</vt:lpstr>
      <vt:lpstr>女U14賽程</vt:lpstr>
      <vt:lpstr>TT</vt:lpstr>
      <vt:lpstr>'WD(U14)'!Excel_BuiltIn__FilterDatabase</vt:lpstr>
      <vt:lpstr>'WD(U17)'!Excel_BuiltIn__FilterDatabase</vt:lpstr>
      <vt:lpstr>'WD(U21)'!Excel_BuiltIn__FilterDatabase</vt:lpstr>
      <vt:lpstr>'WAFormat(U21)'!Excel_BuiltIn_Print_Area</vt:lpstr>
      <vt:lpstr>'WBFormat(U17)'!Excel_BuiltIn_Print_Area</vt:lpstr>
      <vt:lpstr>'WCFormat(U14)'!Excel_BuiltIn_Print_Area</vt:lpstr>
      <vt:lpstr>'WD(U14)'!Excel_BuiltIn_Print_Area</vt:lpstr>
      <vt:lpstr>'WD(U17)'!Excel_BuiltIn_Print_Area</vt:lpstr>
      <vt:lpstr>'WD(U21)'!Excel_BuiltIn_Print_Area</vt:lpstr>
      <vt:lpstr>女U14賽程!Excel_BuiltIn_Print_Area</vt:lpstr>
      <vt:lpstr>女U17賽程!Excel_BuiltIn_Print_Area</vt:lpstr>
      <vt:lpstr>女U21賽程!Excel_BuiltIn_Print_Area</vt:lpstr>
      <vt:lpstr>須知!Excel_BuiltIn_Print_Area</vt:lpstr>
      <vt:lpstr>'WAFormat(U21)'!Print_Area</vt:lpstr>
      <vt:lpstr>'WBFormat(U17)'!Print_Area</vt:lpstr>
      <vt:lpstr>'WCFormat(U14)'!Print_Area</vt:lpstr>
      <vt:lpstr>'WD(U14)'!Print_Area</vt:lpstr>
      <vt:lpstr>'WD(U17)'!Print_Area</vt:lpstr>
      <vt:lpstr>'WD(U21)'!Print_Area</vt:lpstr>
      <vt:lpstr>女U14賽程!Print_Area</vt:lpstr>
      <vt:lpstr>女U17賽程!Print_Area</vt:lpstr>
      <vt:lpstr>女U21賽程!Print_Area</vt:lpstr>
      <vt:lpstr>須知!Print_Area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VBAHK - Stephen</dc:creator>
  <cp:lastModifiedBy>VBAHK-Stephen</cp:lastModifiedBy>
  <dcterms:created xsi:type="dcterms:W3CDTF">2024-07-30T07:32:46Z</dcterms:created>
  <dcterms:modified xsi:type="dcterms:W3CDTF">2025-08-18T04:42:56Z</dcterms:modified>
</cp:coreProperties>
</file>