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500" activeTab="0"/>
  </bookViews>
  <sheets>
    <sheet name="須知" sheetId="1" r:id="rId1"/>
    <sheet name="抽籤結果" sheetId="2" r:id="rId2"/>
    <sheet name="小組賽賽程" sheetId="3" r:id="rId3"/>
    <sheet name="淘汰賽賽程" sheetId="4" r:id="rId4"/>
    <sheet name="賽事時間表" sheetId="5" r:id="rId5"/>
  </sheets>
  <definedNames>
    <definedName name="Excel_BuiltIn__FilterDatabase" localSheetId="1">'抽籤結果'!$B$5:$H$5</definedName>
    <definedName name="_xlnm.Print_Area" localSheetId="2">'小組賽賽程'!$B$1:$N$17</definedName>
    <definedName name="_xlnm.Print_Area" localSheetId="1">'抽籤結果'!$B$1:$E$18</definedName>
    <definedName name="_xlnm.Print_Area" localSheetId="3">'淘汰賽賽程'!$A$1:$I$33</definedName>
    <definedName name="_xlnm.Print_Area" localSheetId="0">'須知'!$A$1:$B$18</definedName>
  </definedNames>
  <calcPr fullCalcOnLoad="1"/>
</workbook>
</file>

<file path=xl/sharedStrings.xml><?xml version="1.0" encoding="utf-8"?>
<sst xmlns="http://schemas.openxmlformats.org/spreadsheetml/2006/main" count="275" uniqueCount="172">
  <si>
    <t>比賽須知</t>
  </si>
  <si>
    <t>報　　到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</si>
  <si>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</si>
  <si>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</si>
  <si>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</si>
  <si>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</si>
  <si>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網高︰為2.0米至2.05米</t>
  </si>
  <si>
    <t>所有賽事：三局兩勝制，15分一局，每球得分制，需至少領前兩分為勝1局，並無上限分。</t>
  </si>
  <si>
    <t>每隊每局一次暫停，限時30秒，只有隊長或教練可以要求暫停。</t>
  </si>
  <si>
    <t>每隊每局有四次換人。</t>
  </si>
  <si>
    <t>球員不可用上手手指﹝虛攻﹞完成攻擊性擊球</t>
  </si>
  <si>
    <t>凡 NO SHOW 將不獲積分</t>
  </si>
  <si>
    <t xml:space="preserve">Read </t>
  </si>
  <si>
    <t>Team Name</t>
  </si>
  <si>
    <t>DRAW RESULT</t>
  </si>
  <si>
    <t>D2</t>
  </si>
  <si>
    <t>A2</t>
  </si>
  <si>
    <t>A3</t>
  </si>
  <si>
    <t>A1</t>
  </si>
  <si>
    <t>B1</t>
  </si>
  <si>
    <t>C1</t>
  </si>
  <si>
    <t>D1</t>
  </si>
  <si>
    <t>B2</t>
  </si>
  <si>
    <t>C2</t>
  </si>
  <si>
    <t>B3</t>
  </si>
  <si>
    <t>C3</t>
  </si>
  <si>
    <t>D3</t>
  </si>
  <si>
    <t>A</t>
  </si>
  <si>
    <t>B</t>
  </si>
  <si>
    <t>C</t>
  </si>
  <si>
    <t>Match No.</t>
  </si>
  <si>
    <t>POOL</t>
  </si>
  <si>
    <t>Group</t>
  </si>
  <si>
    <t>TEAMS</t>
  </si>
  <si>
    <t>TEAM A</t>
  </si>
  <si>
    <t>TEAM B</t>
  </si>
  <si>
    <t>Position</t>
  </si>
  <si>
    <t>Team</t>
  </si>
  <si>
    <t>Win</t>
  </si>
  <si>
    <t>Loss</t>
  </si>
  <si>
    <t>Points</t>
  </si>
  <si>
    <t>Vs</t>
  </si>
  <si>
    <t>D</t>
  </si>
  <si>
    <t>所有參賽隊伍須於規定時間前20分鐘，向司令台報到.</t>
  </si>
  <si>
    <t xml:space="preserve">球場：16米 x 8米；半場8米 x 8米 </t>
  </si>
  <si>
    <t>每場比賽可填報8人。</t>
  </si>
  <si>
    <t>只有教練可以在場邊進行指導。</t>
  </si>
  <si>
    <t>每局其中一隊隊伍累積8分方交換場地作賽。</t>
  </si>
  <si>
    <t>2023香港少年沙灘排球錦標賽</t>
  </si>
  <si>
    <t>Playing Schedule</t>
  </si>
  <si>
    <t>A3</t>
  </si>
  <si>
    <t>TSWLO (A)</t>
  </si>
  <si>
    <t>Nsquare</t>
  </si>
  <si>
    <t>BLKT</t>
  </si>
  <si>
    <t>C3</t>
  </si>
  <si>
    <t>B3</t>
  </si>
  <si>
    <t>D1</t>
  </si>
  <si>
    <t>C2</t>
  </si>
  <si>
    <t>A1</t>
  </si>
  <si>
    <t>B2</t>
  </si>
  <si>
    <t>C1</t>
  </si>
  <si>
    <t>A2</t>
  </si>
  <si>
    <t>D3</t>
  </si>
  <si>
    <t>D2</t>
  </si>
  <si>
    <t>B1</t>
  </si>
  <si>
    <r>
      <rPr>
        <sz val="12"/>
        <rFont val="微軟正黑體"/>
        <family val="2"/>
      </rPr>
      <t>小組單循環比賽中得分由高至低依次排名次，小組首名進入八強，小組次名及小組第三名抽籤進入十二強</t>
    </r>
  </si>
  <si>
    <t>A1</t>
  </si>
  <si>
    <t>M5</t>
  </si>
  <si>
    <t>M1</t>
  </si>
  <si>
    <t>M9</t>
  </si>
  <si>
    <t>M2</t>
  </si>
  <si>
    <t>M6</t>
  </si>
  <si>
    <t>D1</t>
  </si>
  <si>
    <t>M12</t>
  </si>
  <si>
    <t>C1</t>
  </si>
  <si>
    <t>1/2 place</t>
  </si>
  <si>
    <t>M7</t>
  </si>
  <si>
    <t>M3</t>
  </si>
  <si>
    <t>M10</t>
  </si>
  <si>
    <t>M4</t>
  </si>
  <si>
    <t>M8</t>
  </si>
  <si>
    <t>B1</t>
  </si>
  <si>
    <t>M11</t>
  </si>
  <si>
    <t>1st</t>
  </si>
  <si>
    <t>3/4 place</t>
  </si>
  <si>
    <t>2nd</t>
  </si>
  <si>
    <t>3rd</t>
  </si>
  <si>
    <t>4th</t>
  </si>
  <si>
    <t>5th</t>
  </si>
  <si>
    <t>9th</t>
  </si>
  <si>
    <r>
      <t xml:space="preserve">1. </t>
    </r>
    <r>
      <rPr>
        <sz val="12"/>
        <color indexed="8"/>
        <rFont val="微軟正黑體"/>
        <family val="2"/>
      </rPr>
      <t>分組</t>
    </r>
  </si>
  <si>
    <t>The Playing Schedule MAY BE affected by the progression of previous match days</t>
  </si>
  <si>
    <r>
      <rPr>
        <b/>
        <sz val="12"/>
        <rFont val="Microsoft JhengHei"/>
        <family val="2"/>
      </rPr>
      <t>賽程可能被未能完成的賽事之進度影響</t>
    </r>
  </si>
  <si>
    <r>
      <rPr>
        <sz val="16"/>
        <rFont val="微軟正黑體"/>
        <family val="2"/>
      </rPr>
      <t>第一階段：小組單循環比賽</t>
    </r>
  </si>
  <si>
    <r>
      <rPr>
        <b/>
        <sz val="14"/>
        <rFont val="微軟正黑體"/>
        <family val="2"/>
      </rPr>
      <t>抽籤結果</t>
    </r>
  </si>
  <si>
    <r>
      <rPr>
        <b/>
        <sz val="14"/>
        <rFont val="微軟正黑體"/>
        <family val="2"/>
      </rPr>
      <t>隊名</t>
    </r>
  </si>
  <si>
    <r>
      <rPr>
        <b/>
        <sz val="14"/>
        <rFont val="微軟正黑體"/>
        <family val="2"/>
      </rPr>
      <t>備註</t>
    </r>
  </si>
  <si>
    <r>
      <rPr>
        <sz val="16"/>
        <rFont val="微軟正黑體"/>
        <family val="2"/>
      </rPr>
      <t>培正一隊</t>
    </r>
  </si>
  <si>
    <r>
      <rPr>
        <sz val="16"/>
        <rFont val="微軟正黑體"/>
        <family val="2"/>
      </rPr>
      <t>王賜豪</t>
    </r>
    <r>
      <rPr>
        <sz val="16"/>
        <rFont val="Calibri"/>
        <family val="2"/>
      </rPr>
      <t xml:space="preserve"> (1</t>
    </r>
    <r>
      <rPr>
        <sz val="16"/>
        <rFont val="微軟正黑體"/>
        <family val="2"/>
      </rPr>
      <t>隊</t>
    </r>
    <r>
      <rPr>
        <sz val="16"/>
        <rFont val="Calibri"/>
        <family val="2"/>
      </rPr>
      <t>)</t>
    </r>
  </si>
  <si>
    <r>
      <rPr>
        <sz val="16"/>
        <rFont val="微軟正黑體"/>
        <family val="2"/>
      </rPr>
      <t>沙呂小</t>
    </r>
    <r>
      <rPr>
        <sz val="16"/>
        <rFont val="Calibri"/>
        <family val="2"/>
      </rPr>
      <t>1</t>
    </r>
  </si>
  <si>
    <r>
      <rPr>
        <sz val="16"/>
        <rFont val="微軟正黑體"/>
        <family val="2"/>
      </rPr>
      <t>拔萃男附小</t>
    </r>
    <r>
      <rPr>
        <sz val="16"/>
        <rFont val="Calibri"/>
        <family val="2"/>
      </rPr>
      <t>(1)</t>
    </r>
  </si>
  <si>
    <r>
      <t>TSAPS 1</t>
    </r>
    <r>
      <rPr>
        <sz val="16"/>
        <rFont val="微軟正黑體"/>
        <family val="2"/>
      </rPr>
      <t>隊</t>
    </r>
  </si>
  <si>
    <r>
      <rPr>
        <sz val="16"/>
        <rFont val="微軟正黑體"/>
        <family val="2"/>
      </rPr>
      <t>宣基</t>
    </r>
    <r>
      <rPr>
        <sz val="16"/>
        <rFont val="Calibri"/>
        <family val="2"/>
      </rPr>
      <t>1</t>
    </r>
    <r>
      <rPr>
        <sz val="16"/>
        <rFont val="微軟正黑體"/>
        <family val="2"/>
      </rPr>
      <t>隊</t>
    </r>
  </si>
  <si>
    <r>
      <rPr>
        <sz val="16"/>
        <rFont val="微軟正黑體"/>
        <family val="2"/>
      </rPr>
      <t>大埔隊</t>
    </r>
  </si>
  <si>
    <r>
      <rPr>
        <sz val="16"/>
        <rFont val="微軟正黑體"/>
        <family val="2"/>
      </rPr>
      <t>田小</t>
    </r>
  </si>
  <si>
    <r>
      <rPr>
        <b/>
        <sz val="18"/>
        <rFont val="微軟正黑體"/>
        <family val="2"/>
      </rPr>
      <t>賽程表</t>
    </r>
  </si>
  <si>
    <r>
      <rPr>
        <sz val="14"/>
        <rFont val="微軟正黑體"/>
        <family val="2"/>
      </rPr>
      <t>對賽隊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</si>
  <si>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</si>
  <si>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</si>
  <si>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2"/>
        <rFont val="微軟正黑體"/>
        <family val="2"/>
      </rPr>
      <t>比賽場號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</si>
  <si>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</si>
  <si>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對賽隊</t>
    </r>
  </si>
  <si>
    <r>
      <t>2. 12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</si>
  <si>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t>採用國際排球協會最新之四人制沙灘排球現規則，網高及球場面積如下：</t>
  </si>
  <si>
    <t>場地A</t>
  </si>
  <si>
    <t>培正一隊</t>
  </si>
  <si>
    <t>場地B</t>
  </si>
  <si>
    <t>大埔隊</t>
  </si>
  <si>
    <t>宣基1隊</t>
  </si>
  <si>
    <t>拔萃男附小(1)</t>
  </si>
  <si>
    <t>TSAPS 1隊</t>
  </si>
  <si>
    <t>BLKT</t>
  </si>
  <si>
    <t>奉基千禧</t>
  </si>
  <si>
    <t>沙呂小1</t>
  </si>
  <si>
    <t>抽籤儀式 Drawing lots</t>
  </si>
  <si>
    <t>M1 (12強)</t>
  </si>
  <si>
    <t>小組次名(抽籤)</t>
  </si>
  <si>
    <t>小組第三名(抽籤)</t>
  </si>
  <si>
    <t>M2 (12強)</t>
  </si>
  <si>
    <t>M3 (12強)</t>
  </si>
  <si>
    <t>M4 (12強)</t>
  </si>
  <si>
    <t>M5 (8強)</t>
  </si>
  <si>
    <t>A組首名</t>
  </si>
  <si>
    <t>M1 勝方</t>
  </si>
  <si>
    <t>M6 (8強)</t>
  </si>
  <si>
    <t>M2 勝方</t>
  </si>
  <si>
    <t>D組首名</t>
  </si>
  <si>
    <t>M7 (8強)</t>
  </si>
  <si>
    <t>C組首名</t>
  </si>
  <si>
    <t>M3 勝方</t>
  </si>
  <si>
    <t>M8 (8強)</t>
  </si>
  <si>
    <t>M4 勝方</t>
  </si>
  <si>
    <t>B組首名</t>
  </si>
  <si>
    <t>午膳時間 Lunch Break</t>
  </si>
  <si>
    <t>M9 (4強)</t>
  </si>
  <si>
    <t>M5 勝方</t>
  </si>
  <si>
    <t>M6勝方</t>
  </si>
  <si>
    <t>M10 (4強)</t>
  </si>
  <si>
    <t>M7 勝方</t>
  </si>
  <si>
    <t>M8 勝方</t>
  </si>
  <si>
    <t>M11 (季軍賽)</t>
  </si>
  <si>
    <t>M9 負方</t>
  </si>
  <si>
    <t>M10 負方</t>
  </si>
  <si>
    <t>M12 (冠軍賽)</t>
  </si>
  <si>
    <t>M9 勝方</t>
  </si>
  <si>
    <t>M10 勝方</t>
  </si>
  <si>
    <r>
      <t xml:space="preserve">2023 </t>
    </r>
    <r>
      <rPr>
        <sz val="10"/>
        <rFont val="細明體"/>
        <family val="3"/>
      </rPr>
      <t>香港少年沙灘排球錦標賽</t>
    </r>
    <r>
      <rPr>
        <sz val="10"/>
        <rFont val="Calibri"/>
        <family val="2"/>
      </rPr>
      <t xml:space="preserve"> </t>
    </r>
    <r>
      <rPr>
        <sz val="10"/>
        <rFont val="細明體"/>
        <family val="3"/>
      </rPr>
      <t>更新賽程</t>
    </r>
  </si>
  <si>
    <t>奉基千禧</t>
  </si>
  <si>
    <r>
      <t>2023</t>
    </r>
    <r>
      <rPr>
        <sz val="10"/>
        <rFont val="細明體"/>
        <family val="3"/>
      </rPr>
      <t>年</t>
    </r>
    <r>
      <rPr>
        <sz val="10"/>
        <rFont val="Calibri"/>
        <family val="2"/>
      </rPr>
      <t>7</t>
    </r>
    <r>
      <rPr>
        <sz val="10"/>
        <rFont val="細明體"/>
        <family val="3"/>
      </rPr>
      <t>月</t>
    </r>
    <r>
      <rPr>
        <sz val="10"/>
        <rFont val="Calibri"/>
        <family val="2"/>
      </rPr>
      <t>14</t>
    </r>
    <r>
      <rPr>
        <sz val="10"/>
        <rFont val="細明體"/>
        <family val="3"/>
      </rPr>
      <t>日</t>
    </r>
    <r>
      <rPr>
        <sz val="10"/>
        <rFont val="Calibri"/>
        <family val="2"/>
      </rPr>
      <t>(</t>
    </r>
    <r>
      <rPr>
        <sz val="10"/>
        <rFont val="細明體"/>
        <family val="3"/>
      </rPr>
      <t>星期五</t>
    </r>
    <r>
      <rPr>
        <sz val="10"/>
        <rFont val="Calibri"/>
        <family val="2"/>
      </rPr>
      <t>)</t>
    </r>
  </si>
  <si>
    <t>D</t>
  </si>
  <si>
    <t>5:11, 8:11</t>
  </si>
  <si>
    <t>7:11, 11:7, 4:11</t>
  </si>
  <si>
    <t>11:9, 8:11, 15:13</t>
  </si>
  <si>
    <t>8:11, 11:8, 11:4</t>
  </si>
  <si>
    <t>6:11, 4:11</t>
  </si>
  <si>
    <t>11:0, 11:3</t>
  </si>
  <si>
    <t>11:8, 6:11, 11:5</t>
  </si>
  <si>
    <t>7:11, 2:11</t>
  </si>
  <si>
    <t>11:9, 11:7</t>
  </si>
  <si>
    <t>11:3, 11:8</t>
  </si>
  <si>
    <t>12:10, 5:11, 15:13</t>
  </si>
  <si>
    <t>3:11, 10:12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</si>
</sst>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hh: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微軟正黑體"/>
      <family val="2"/>
    </font>
    <font>
      <b/>
      <sz val="24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6"/>
      <name val="微軟正黑體"/>
      <family val="2"/>
    </font>
    <font>
      <b/>
      <sz val="14"/>
      <name val="Calibri"/>
      <family val="2"/>
    </font>
    <font>
      <b/>
      <sz val="14"/>
      <name val="微軟正黑體"/>
      <family val="2"/>
    </font>
    <font>
      <sz val="14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u val="single"/>
      <sz val="16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sz val="9"/>
      <name val="新細明體"/>
      <family val="1"/>
    </font>
    <font>
      <sz val="12"/>
      <color indexed="8"/>
      <name val="微軟正黑體"/>
      <family val="2"/>
    </font>
    <font>
      <b/>
      <u val="single"/>
      <sz val="12"/>
      <name val="Calibri"/>
      <family val="2"/>
    </font>
    <font>
      <b/>
      <sz val="12"/>
      <name val="Microsoft JhengHei"/>
      <family val="2"/>
    </font>
    <font>
      <b/>
      <sz val="18"/>
      <name val="微軟正黑體"/>
      <family val="2"/>
    </font>
    <font>
      <sz val="14"/>
      <name val="微軟正黑體"/>
      <family val="2"/>
    </font>
    <font>
      <sz val="9"/>
      <name val="Arial"/>
      <family val="2"/>
    </font>
    <font>
      <sz val="9"/>
      <name val="Calibri"/>
      <family val="2"/>
    </font>
    <font>
      <sz val="10"/>
      <name val="細明體"/>
      <family val="3"/>
    </font>
    <font>
      <sz val="10"/>
      <name val="Calibri"/>
      <family val="2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1" fillId="0" borderId="0" applyFill="0" applyBorder="0" applyAlignment="0" applyProtection="0"/>
    <xf numFmtId="0" fontId="5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36" applyFont="1" applyAlignment="1">
      <alignment vertical="center"/>
      <protection/>
    </xf>
    <xf numFmtId="0" fontId="12" fillId="0" borderId="0" xfId="36" applyFont="1" applyAlignment="1">
      <alignment vertical="center"/>
      <protection/>
    </xf>
    <xf numFmtId="0" fontId="13" fillId="0" borderId="0" xfId="36" applyFont="1" applyAlignment="1">
      <alignment vertical="center"/>
      <protection/>
    </xf>
    <xf numFmtId="0" fontId="11" fillId="0" borderId="0" xfId="36" applyFont="1" applyAlignment="1">
      <alignment horizontal="left" vertical="center"/>
      <protection/>
    </xf>
    <xf numFmtId="0" fontId="11" fillId="0" borderId="0" xfId="36" applyFont="1" applyAlignment="1">
      <alignment horizontal="center" vertical="center"/>
      <protection/>
    </xf>
    <xf numFmtId="0" fontId="11" fillId="0" borderId="0" xfId="36" applyFont="1" applyAlignment="1">
      <alignment horizontal="right" vertical="center"/>
      <protection/>
    </xf>
    <xf numFmtId="0" fontId="14" fillId="0" borderId="0" xfId="36" applyFont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33" borderId="11" xfId="36" applyFont="1" applyFill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vertical="center"/>
      <protection/>
    </xf>
    <xf numFmtId="0" fontId="11" fillId="0" borderId="14" xfId="36" applyFont="1" applyBorder="1" applyAlignment="1">
      <alignment horizontal="center" vertical="center"/>
      <protection/>
    </xf>
    <xf numFmtId="0" fontId="11" fillId="0" borderId="11" xfId="38" applyFont="1" applyBorder="1" applyAlignment="1">
      <alignment horizontal="center" vertical="center"/>
      <protection/>
    </xf>
    <xf numFmtId="0" fontId="11" fillId="33" borderId="11" xfId="38" applyFont="1" applyFill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left" vertical="center"/>
      <protection/>
    </xf>
    <xf numFmtId="0" fontId="11" fillId="0" borderId="16" xfId="38" applyFont="1" applyBorder="1" applyAlignment="1">
      <alignment horizontal="center" vertical="center"/>
      <protection/>
    </xf>
    <xf numFmtId="0" fontId="11" fillId="0" borderId="15" xfId="38" applyFont="1" applyBorder="1" applyAlignment="1">
      <alignment horizontal="center" vertical="center"/>
      <protection/>
    </xf>
    <xf numFmtId="0" fontId="11" fillId="0" borderId="0" xfId="38" applyFont="1" applyAlignment="1">
      <alignment horizontal="center" vertical="center"/>
      <protection/>
    </xf>
    <xf numFmtId="0" fontId="11" fillId="0" borderId="17" xfId="38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4" borderId="15" xfId="38" applyFont="1" applyFill="1" applyBorder="1" applyAlignment="1">
      <alignment horizontal="center" vertical="center"/>
      <protection/>
    </xf>
    <xf numFmtId="0" fontId="11" fillId="33" borderId="15" xfId="38" applyFont="1" applyFill="1" applyBorder="1" applyAlignment="1">
      <alignment horizontal="center" vertical="center"/>
      <protection/>
    </xf>
    <xf numFmtId="0" fontId="11" fillId="34" borderId="14" xfId="38" applyFont="1" applyFill="1" applyBorder="1" applyAlignment="1">
      <alignment horizontal="center" vertical="center"/>
      <protection/>
    </xf>
    <xf numFmtId="0" fontId="11" fillId="33" borderId="14" xfId="38" applyFont="1" applyFill="1" applyBorder="1" applyAlignment="1">
      <alignment horizontal="center" vertical="center"/>
      <protection/>
    </xf>
    <xf numFmtId="0" fontId="11" fillId="0" borderId="0" xfId="38" applyFont="1" applyBorder="1" applyAlignment="1">
      <alignment horizontal="center" vertical="center"/>
      <protection/>
    </xf>
    <xf numFmtId="0" fontId="11" fillId="34" borderId="18" xfId="38" applyFont="1" applyFill="1" applyBorder="1" applyAlignment="1">
      <alignment horizontal="center" vertical="center"/>
      <protection/>
    </xf>
    <xf numFmtId="0" fontId="11" fillId="33" borderId="18" xfId="38" applyFont="1" applyFill="1" applyBorder="1" applyAlignment="1">
      <alignment horizontal="center" vertical="center"/>
      <protection/>
    </xf>
    <xf numFmtId="0" fontId="11" fillId="0" borderId="19" xfId="38" applyFont="1" applyBorder="1" applyAlignment="1">
      <alignment horizontal="center" vertical="center"/>
      <protection/>
    </xf>
    <xf numFmtId="0" fontId="11" fillId="0" borderId="20" xfId="38" applyFont="1" applyBorder="1" applyAlignment="1">
      <alignment horizontal="center" vertical="center"/>
      <protection/>
    </xf>
    <xf numFmtId="0" fontId="11" fillId="34" borderId="19" xfId="38" applyFont="1" applyFill="1" applyBorder="1" applyAlignment="1">
      <alignment horizontal="center" vertical="center"/>
      <protection/>
    </xf>
    <xf numFmtId="0" fontId="11" fillId="0" borderId="14" xfId="38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9" fillId="0" borderId="0" xfId="39" applyFont="1" applyAlignment="1">
      <alignment horizontal="left"/>
      <protection/>
    </xf>
    <xf numFmtId="0" fontId="19" fillId="0" borderId="0" xfId="39" applyFont="1" applyAlignment="1">
      <alignment horizontal="right"/>
      <protection/>
    </xf>
    <xf numFmtId="0" fontId="19" fillId="0" borderId="0" xfId="39" applyFont="1" applyAlignment="1">
      <alignment horizontal="center"/>
      <protection/>
    </xf>
    <xf numFmtId="0" fontId="19" fillId="0" borderId="0" xfId="39" applyFont="1">
      <alignment/>
      <protection/>
    </xf>
    <xf numFmtId="0" fontId="11" fillId="0" borderId="0" xfId="39" applyFont="1" applyAlignment="1">
      <alignment horizontal="left"/>
      <protection/>
    </xf>
    <xf numFmtId="0" fontId="11" fillId="0" borderId="0" xfId="39" applyFont="1" applyAlignment="1">
      <alignment horizontal="right"/>
      <protection/>
    </xf>
    <xf numFmtId="0" fontId="11" fillId="0" borderId="0" xfId="39" applyFont="1" applyAlignment="1">
      <alignment horizontal="center"/>
      <protection/>
    </xf>
    <xf numFmtId="0" fontId="11" fillId="0" borderId="0" xfId="39" applyFont="1">
      <alignment/>
      <protection/>
    </xf>
    <xf numFmtId="0" fontId="11" fillId="0" borderId="0" xfId="39" applyFont="1" applyAlignment="1">
      <alignment horizontal="center" vertical="top" wrapText="1"/>
      <protection/>
    </xf>
    <xf numFmtId="0" fontId="21" fillId="0" borderId="0" xfId="39" applyFont="1" applyAlignment="1">
      <alignment horizontal="center" vertical="top" wrapText="1"/>
      <protection/>
    </xf>
    <xf numFmtId="0" fontId="22" fillId="0" borderId="0" xfId="39" applyFont="1" applyAlignment="1">
      <alignment horizontal="center"/>
      <protection/>
    </xf>
    <xf numFmtId="0" fontId="11" fillId="0" borderId="0" xfId="36" applyFont="1">
      <alignment/>
      <protection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22" xfId="39" applyFont="1" applyBorder="1">
      <alignment/>
      <protection/>
    </xf>
    <xf numFmtId="0" fontId="19" fillId="0" borderId="0" xfId="39" applyFont="1" applyAlignment="1">
      <alignment horizontal="center" vertical="center"/>
      <protection/>
    </xf>
    <xf numFmtId="0" fontId="18" fillId="0" borderId="0" xfId="39" applyFont="1">
      <alignment/>
      <protection/>
    </xf>
    <xf numFmtId="0" fontId="8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1" xfId="36" applyFont="1" applyBorder="1" applyAlignment="1">
      <alignment horizontal="center" vertical="center"/>
      <protection/>
    </xf>
    <xf numFmtId="0" fontId="11" fillId="0" borderId="24" xfId="38" applyFont="1" applyBorder="1" applyAlignment="1">
      <alignment horizontal="center" vertical="center"/>
      <protection/>
    </xf>
    <xf numFmtId="0" fontId="11" fillId="0" borderId="25" xfId="38" applyFont="1" applyBorder="1" applyAlignment="1">
      <alignment horizontal="center" vertical="center"/>
      <protection/>
    </xf>
    <xf numFmtId="0" fontId="11" fillId="0" borderId="26" xfId="38" applyFont="1" applyBorder="1" applyAlignment="1">
      <alignment horizontal="center" vertical="center"/>
      <protection/>
    </xf>
    <xf numFmtId="0" fontId="21" fillId="0" borderId="11" xfId="39" applyFont="1" applyBorder="1" applyAlignment="1">
      <alignment horizontal="center" vertical="center" wrapText="1"/>
      <protection/>
    </xf>
    <xf numFmtId="0" fontId="11" fillId="0" borderId="21" xfId="39" applyFont="1" applyBorder="1" applyAlignment="1">
      <alignment horizontal="center" vertical="top" wrapText="1"/>
      <protection/>
    </xf>
    <xf numFmtId="0" fontId="19" fillId="0" borderId="20" xfId="39" applyFont="1" applyBorder="1">
      <alignment/>
      <protection/>
    </xf>
    <xf numFmtId="0" fontId="18" fillId="0" borderId="21" xfId="39" applyFont="1" applyBorder="1">
      <alignment/>
      <protection/>
    </xf>
    <xf numFmtId="20" fontId="18" fillId="0" borderId="0" xfId="39" applyNumberFormat="1" applyFont="1" applyAlignment="1">
      <alignment horizontal="left"/>
      <protection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20" fontId="18" fillId="0" borderId="22" xfId="39" applyNumberFormat="1" applyFont="1" applyBorder="1" applyAlignment="1">
      <alignment horizontal="center"/>
      <protection/>
    </xf>
    <xf numFmtId="0" fontId="18" fillId="0" borderId="22" xfId="39" applyFont="1" applyBorder="1">
      <alignment/>
      <protection/>
    </xf>
    <xf numFmtId="0" fontId="17" fillId="0" borderId="22" xfId="0" applyFont="1" applyBorder="1" applyAlignment="1">
      <alignment horizontal="center"/>
    </xf>
    <xf numFmtId="0" fontId="19" fillId="0" borderId="28" xfId="39" applyFont="1" applyBorder="1">
      <alignment/>
      <protection/>
    </xf>
    <xf numFmtId="20" fontId="18" fillId="0" borderId="0" xfId="39" applyNumberFormat="1" applyFont="1" applyAlignment="1">
      <alignment horizontal="center"/>
      <protection/>
    </xf>
    <xf numFmtId="0" fontId="19" fillId="0" borderId="22" xfId="39" applyFont="1" applyBorder="1" applyAlignment="1">
      <alignment horizontal="center" vertical="center"/>
      <protection/>
    </xf>
    <xf numFmtId="0" fontId="19" fillId="0" borderId="29" xfId="39" applyFont="1" applyBorder="1">
      <alignment/>
      <protection/>
    </xf>
    <xf numFmtId="0" fontId="18" fillId="0" borderId="30" xfId="39" applyFont="1" applyBorder="1">
      <alignment/>
      <protection/>
    </xf>
    <xf numFmtId="0" fontId="19" fillId="0" borderId="27" xfId="0" applyFont="1" applyBorder="1" applyAlignment="1">
      <alignment horizontal="center"/>
    </xf>
    <xf numFmtId="0" fontId="18" fillId="0" borderId="22" xfId="39" applyFont="1" applyBorder="1" applyAlignment="1">
      <alignment horizontal="center"/>
      <protection/>
    </xf>
    <xf numFmtId="0" fontId="19" fillId="0" borderId="31" xfId="39" applyFont="1" applyBorder="1">
      <alignment/>
      <protection/>
    </xf>
    <xf numFmtId="0" fontId="19" fillId="0" borderId="25" xfId="39" applyFont="1" applyBorder="1">
      <alignment/>
      <protection/>
    </xf>
    <xf numFmtId="0" fontId="17" fillId="0" borderId="2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32" xfId="39" applyFont="1" applyBorder="1">
      <alignment/>
      <protection/>
    </xf>
    <xf numFmtId="20" fontId="18" fillId="0" borderId="33" xfId="39" applyNumberFormat="1" applyFont="1" applyBorder="1" applyAlignment="1">
      <alignment horizontal="center"/>
      <protection/>
    </xf>
    <xf numFmtId="0" fontId="18" fillId="0" borderId="22" xfId="0" applyFont="1" applyBorder="1" applyAlignment="1">
      <alignment horizontal="center" vertical="center"/>
    </xf>
    <xf numFmtId="0" fontId="19" fillId="0" borderId="34" xfId="39" applyFont="1" applyBorder="1">
      <alignment/>
      <protection/>
    </xf>
    <xf numFmtId="0" fontId="19" fillId="0" borderId="25" xfId="0" applyFont="1" applyBorder="1" applyAlignment="1">
      <alignment horizontal="center"/>
    </xf>
    <xf numFmtId="0" fontId="18" fillId="0" borderId="31" xfId="39" applyFont="1" applyBorder="1">
      <alignment/>
      <protection/>
    </xf>
    <xf numFmtId="0" fontId="19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34" xfId="39" applyFont="1" applyBorder="1">
      <alignment/>
      <protection/>
    </xf>
    <xf numFmtId="20" fontId="18" fillId="0" borderId="20" xfId="39" applyNumberFormat="1" applyFont="1" applyBorder="1" applyAlignment="1">
      <alignment horizontal="center"/>
      <protection/>
    </xf>
    <xf numFmtId="0" fontId="19" fillId="0" borderId="30" xfId="39" applyFont="1" applyBorder="1">
      <alignment/>
      <protection/>
    </xf>
    <xf numFmtId="0" fontId="20" fillId="0" borderId="0" xfId="37" applyFont="1" applyAlignment="1">
      <alignment horizontal="center"/>
      <protection/>
    </xf>
    <xf numFmtId="0" fontId="11" fillId="0" borderId="0" xfId="37" applyFont="1">
      <alignment/>
      <protection/>
    </xf>
    <xf numFmtId="0" fontId="11" fillId="0" borderId="0" xfId="37" applyFont="1" applyAlignment="1">
      <alignment horizontal="center"/>
      <protection/>
    </xf>
    <xf numFmtId="0" fontId="25" fillId="0" borderId="0" xfId="37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0" xfId="36" applyFont="1" applyAlignment="1">
      <alignment vertical="center"/>
      <protection/>
    </xf>
    <xf numFmtId="20" fontId="29" fillId="0" borderId="21" xfId="0" applyNumberFormat="1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0" fillId="0" borderId="0" xfId="37" applyFont="1" applyFill="1" applyAlignment="1">
      <alignment horizontal="center"/>
      <protection/>
    </xf>
    <xf numFmtId="0" fontId="11" fillId="36" borderId="11" xfId="36" applyFont="1" applyFill="1" applyBorder="1" applyAlignment="1">
      <alignment horizontal="center" vertical="center"/>
      <protection/>
    </xf>
    <xf numFmtId="0" fontId="11" fillId="36" borderId="16" xfId="36" applyFont="1" applyFill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3" xfId="36" applyFont="1" applyBorder="1" applyAlignment="1">
      <alignment horizontal="center" vertical="center"/>
      <protection/>
    </xf>
    <xf numFmtId="0" fontId="29" fillId="0" borderId="21" xfId="0" applyFont="1" applyBorder="1" applyAlignment="1">
      <alignment horizontal="center" wrapText="1"/>
    </xf>
    <xf numFmtId="0" fontId="20" fillId="37" borderId="0" xfId="37" applyFont="1" applyFill="1" applyAlignment="1">
      <alignment horizontal="center"/>
      <protection/>
    </xf>
    <xf numFmtId="0" fontId="25" fillId="0" borderId="0" xfId="37" applyFont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1" xfId="39" applyFont="1" applyBorder="1">
      <alignment/>
      <protection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39" applyFont="1" applyBorder="1">
      <alignment/>
      <protection/>
    </xf>
    <xf numFmtId="0" fontId="19" fillId="0" borderId="21" xfId="39" applyFont="1" applyBorder="1" applyAlignment="1">
      <alignment horizontal="left"/>
      <protection/>
    </xf>
    <xf numFmtId="0" fontId="19" fillId="0" borderId="21" xfId="0" applyFont="1" applyBorder="1" applyAlignment="1">
      <alignment horizontal="left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_LCSDCup_Information" xfId="36"/>
    <cellStyle name="一般_LCSDCup_Information 2" xfId="37"/>
    <cellStyle name="一般_LCSDCup_Information_2005LCSD INFORMATION" xfId="38"/>
    <cellStyle name="一般_MEN_32_To8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6.5"/>
  <cols>
    <col min="1" max="1" width="10.875" style="1" customWidth="1"/>
    <col min="2" max="2" width="109.375" style="2" customWidth="1"/>
    <col min="3" max="16384" width="9.00390625" style="2" customWidth="1"/>
  </cols>
  <sheetData>
    <row r="1" ht="30.75">
      <c r="B1" s="36" t="s">
        <v>48</v>
      </c>
    </row>
    <row r="2" spans="1:2" ht="30.75">
      <c r="A2" s="143" t="s">
        <v>0</v>
      </c>
      <c r="B2" s="143"/>
    </row>
    <row r="4" spans="1:2" ht="15.75">
      <c r="A4" s="3" t="s">
        <v>1</v>
      </c>
      <c r="B4" s="4" t="s">
        <v>43</v>
      </c>
    </row>
    <row r="5" spans="1:2" ht="15.75">
      <c r="A5" s="3"/>
      <c r="B5" s="4" t="s">
        <v>2</v>
      </c>
    </row>
    <row r="6" spans="1:2" ht="15.75">
      <c r="A6" s="3" t="s">
        <v>3</v>
      </c>
      <c r="B6" s="4" t="s">
        <v>4</v>
      </c>
    </row>
    <row r="7" spans="1:2" ht="15.75">
      <c r="A7" s="3" t="s">
        <v>5</v>
      </c>
      <c r="B7" s="5" t="s">
        <v>113</v>
      </c>
    </row>
    <row r="8" spans="1:2" ht="15.75">
      <c r="A8" s="6"/>
      <c r="B8" s="4" t="s">
        <v>6</v>
      </c>
    </row>
    <row r="9" spans="1:2" ht="15.75">
      <c r="A9" s="6"/>
      <c r="B9" s="4" t="s">
        <v>44</v>
      </c>
    </row>
    <row r="10" spans="1:2" ht="15.75">
      <c r="A10" s="6"/>
      <c r="B10" s="7" t="s">
        <v>7</v>
      </c>
    </row>
    <row r="11" spans="1:2" ht="15.75">
      <c r="A11" s="6"/>
      <c r="B11" s="7" t="s">
        <v>45</v>
      </c>
    </row>
    <row r="12" spans="1:2" ht="15.75">
      <c r="A12" s="6"/>
      <c r="B12" s="7" t="s">
        <v>46</v>
      </c>
    </row>
    <row r="13" spans="1:2" ht="15.75">
      <c r="A13" s="6"/>
      <c r="B13" s="7" t="s">
        <v>8</v>
      </c>
    </row>
    <row r="14" spans="1:2" ht="15.75">
      <c r="A14" s="6"/>
      <c r="B14" s="7" t="s">
        <v>47</v>
      </c>
    </row>
    <row r="15" spans="1:2" ht="15.75">
      <c r="A15" s="6"/>
      <c r="B15" s="7" t="s">
        <v>9</v>
      </c>
    </row>
    <row r="16" spans="1:2" ht="15.75">
      <c r="A16" s="6"/>
      <c r="B16" s="8" t="s">
        <v>10</v>
      </c>
    </row>
    <row r="17" spans="1:2" ht="15.75">
      <c r="A17" s="6"/>
      <c r="B17" s="8"/>
    </row>
    <row r="18" spans="1:2" ht="15.75">
      <c r="A18" s="3"/>
      <c r="B18" s="8" t="s">
        <v>11</v>
      </c>
    </row>
    <row r="20" ht="15.75">
      <c r="C20" s="12"/>
    </row>
    <row r="21" ht="15.75">
      <c r="C21" s="13"/>
    </row>
    <row r="22" ht="15.75">
      <c r="C22" s="11"/>
    </row>
    <row r="23" ht="15.75">
      <c r="C23" s="11"/>
    </row>
    <row r="24" ht="15.75">
      <c r="C24" s="11"/>
    </row>
    <row r="25" ht="15.75">
      <c r="C25" s="11"/>
    </row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9.00390625" style="62" customWidth="1"/>
    <col min="2" max="2" width="10.625" style="118" hidden="1" customWidth="1"/>
    <col min="3" max="3" width="40.625" style="118" customWidth="1"/>
    <col min="4" max="4" width="20.375" style="118" customWidth="1"/>
    <col min="5" max="5" width="20.625" style="62" customWidth="1"/>
    <col min="6" max="16384" width="9.00390625" style="62" customWidth="1"/>
  </cols>
  <sheetData>
    <row r="1" spans="2:3" ht="21" customHeight="1">
      <c r="B1" s="35"/>
      <c r="C1" s="117"/>
    </row>
    <row r="2" spans="2:3" ht="21" customHeight="1">
      <c r="B2" s="119"/>
      <c r="C2" s="120"/>
    </row>
    <row r="3" spans="2:5" ht="21" customHeight="1">
      <c r="B3" s="62"/>
      <c r="C3" s="121" t="s">
        <v>93</v>
      </c>
      <c r="E3" s="122"/>
    </row>
    <row r="4" spans="2:5" ht="21" customHeight="1">
      <c r="B4" s="70" t="s">
        <v>12</v>
      </c>
      <c r="C4" s="72" t="s">
        <v>13</v>
      </c>
      <c r="D4" s="9" t="s">
        <v>14</v>
      </c>
      <c r="E4" s="48"/>
    </row>
    <row r="5" spans="2:5" ht="21" customHeight="1">
      <c r="B5" s="70" t="s">
        <v>94</v>
      </c>
      <c r="C5" s="123" t="s">
        <v>95</v>
      </c>
      <c r="D5" s="124" t="s">
        <v>94</v>
      </c>
      <c r="E5" s="125" t="s">
        <v>96</v>
      </c>
    </row>
    <row r="6" spans="2:5" s="129" customFormat="1" ht="36" customHeight="1">
      <c r="B6" s="71" t="str">
        <f aca="true" t="shared" si="0" ref="B6:B17">D6</f>
        <v>C3</v>
      </c>
      <c r="C6" s="126" t="s">
        <v>97</v>
      </c>
      <c r="D6" s="127" t="s">
        <v>54</v>
      </c>
      <c r="E6" s="128"/>
    </row>
    <row r="7" spans="2:5" s="129" customFormat="1" ht="36" customHeight="1">
      <c r="B7" s="71" t="str">
        <f t="shared" si="0"/>
        <v>B3</v>
      </c>
      <c r="C7" s="130" t="s">
        <v>98</v>
      </c>
      <c r="D7" s="131" t="s">
        <v>55</v>
      </c>
      <c r="E7" s="10"/>
    </row>
    <row r="8" spans="2:5" s="129" customFormat="1" ht="36" customHeight="1">
      <c r="B8" s="71" t="str">
        <f t="shared" si="0"/>
        <v>D1</v>
      </c>
      <c r="C8" s="130" t="s">
        <v>99</v>
      </c>
      <c r="D8" s="131" t="s">
        <v>56</v>
      </c>
      <c r="E8" s="10"/>
    </row>
    <row r="9" spans="2:5" s="129" customFormat="1" ht="36" customHeight="1">
      <c r="B9" s="71" t="str">
        <f t="shared" si="0"/>
        <v>C2</v>
      </c>
      <c r="C9" s="130" t="s">
        <v>51</v>
      </c>
      <c r="D9" s="131" t="s">
        <v>57</v>
      </c>
      <c r="E9" s="10"/>
    </row>
    <row r="10" spans="2:5" s="129" customFormat="1" ht="36" customHeight="1">
      <c r="B10" s="71" t="str">
        <f t="shared" si="0"/>
        <v>A1</v>
      </c>
      <c r="C10" s="130" t="s">
        <v>100</v>
      </c>
      <c r="D10" s="131" t="s">
        <v>58</v>
      </c>
      <c r="E10" s="10"/>
    </row>
    <row r="11" spans="2:5" s="129" customFormat="1" ht="36" customHeight="1">
      <c r="B11" s="71" t="str">
        <f t="shared" si="0"/>
        <v>B2</v>
      </c>
      <c r="C11" s="142" t="s">
        <v>157</v>
      </c>
      <c r="D11" s="131" t="s">
        <v>59</v>
      </c>
      <c r="E11" s="10"/>
    </row>
    <row r="12" spans="2:5" s="129" customFormat="1" ht="36" customHeight="1">
      <c r="B12" s="71" t="str">
        <f t="shared" si="0"/>
        <v>C1</v>
      </c>
      <c r="C12" s="130" t="s">
        <v>52</v>
      </c>
      <c r="D12" s="131" t="s">
        <v>60</v>
      </c>
      <c r="E12" s="10"/>
    </row>
    <row r="13" spans="2:6" s="129" customFormat="1" ht="36" customHeight="1">
      <c r="B13" s="71" t="str">
        <f t="shared" si="0"/>
        <v>A2</v>
      </c>
      <c r="C13" s="130" t="s">
        <v>101</v>
      </c>
      <c r="D13" s="131" t="s">
        <v>61</v>
      </c>
      <c r="E13" s="10"/>
      <c r="F13" s="132"/>
    </row>
    <row r="14" spans="2:5" s="129" customFormat="1" ht="36" customHeight="1">
      <c r="B14" s="71" t="str">
        <f t="shared" si="0"/>
        <v>D3</v>
      </c>
      <c r="C14" s="130" t="s">
        <v>102</v>
      </c>
      <c r="D14" s="127" t="s">
        <v>62</v>
      </c>
      <c r="E14" s="128"/>
    </row>
    <row r="15" spans="2:5" ht="36" customHeight="1">
      <c r="B15" s="10" t="str">
        <f t="shared" si="0"/>
        <v>D2</v>
      </c>
      <c r="C15" s="130" t="s">
        <v>103</v>
      </c>
      <c r="D15" s="127" t="s">
        <v>63</v>
      </c>
      <c r="E15" s="128"/>
    </row>
    <row r="16" spans="2:5" ht="36" customHeight="1">
      <c r="B16" s="48" t="str">
        <f t="shared" si="0"/>
        <v>A3</v>
      </c>
      <c r="C16" s="130" t="s">
        <v>104</v>
      </c>
      <c r="D16" s="127" t="s">
        <v>50</v>
      </c>
      <c r="E16" s="128"/>
    </row>
    <row r="17" spans="2:6" ht="36" customHeight="1" thickBot="1">
      <c r="B17" s="49" t="str">
        <f t="shared" si="0"/>
        <v>B1</v>
      </c>
      <c r="C17" s="130" t="s">
        <v>53</v>
      </c>
      <c r="D17" s="127" t="s">
        <v>64</v>
      </c>
      <c r="E17" s="128"/>
      <c r="F17" s="132"/>
    </row>
    <row r="18" spans="2:4" ht="15.75">
      <c r="B18" s="133"/>
      <c r="D18" s="134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7"/>
  <sheetViews>
    <sheetView zoomScale="60" zoomScaleNormal="60" zoomScalePageLayoutView="0" workbookViewId="0" topLeftCell="A1">
      <selection activeCell="A1" sqref="A1"/>
    </sheetView>
  </sheetViews>
  <sheetFormatPr defaultColWidth="9.00390625" defaultRowHeight="16.5"/>
  <cols>
    <col min="1" max="1" width="9.00390625" style="14" customWidth="1"/>
    <col min="2" max="2" width="9.50390625" style="14" customWidth="1"/>
    <col min="3" max="3" width="7.875" style="14" customWidth="1"/>
    <col min="4" max="4" width="10.125" style="14" customWidth="1"/>
    <col min="5" max="5" width="15.625" style="14" customWidth="1"/>
    <col min="6" max="6" width="5.125" style="14" customWidth="1"/>
    <col min="7" max="7" width="15.875" style="14" customWidth="1"/>
    <col min="8" max="8" width="28.625" style="14" customWidth="1"/>
    <col min="9" max="9" width="3.125" style="14" customWidth="1"/>
    <col min="10" max="10" width="32.25390625" style="14" bestFit="1" customWidth="1"/>
    <col min="11" max="14" width="9.00390625" style="18" customWidth="1"/>
    <col min="15" max="15" width="20.625" style="17" customWidth="1"/>
    <col min="16" max="16" width="9.00390625" style="19" customWidth="1"/>
    <col min="17" max="17" width="9.00390625" style="14" customWidth="1"/>
    <col min="18" max="18" width="25.625" style="14" customWidth="1"/>
    <col min="19" max="22" width="9.00390625" style="14" customWidth="1"/>
    <col min="23" max="23" width="9.00390625" style="19" customWidth="1"/>
    <col min="24" max="24" width="9.00390625" style="14" customWidth="1"/>
    <col min="25" max="25" width="25.625" style="14" customWidth="1"/>
    <col min="26" max="28" width="9.00390625" style="14" customWidth="1"/>
    <col min="29" max="16384" width="9.00390625" style="14" customWidth="1"/>
  </cols>
  <sheetData>
    <row r="1" spans="2:8" ht="23.25">
      <c r="B1" s="15" t="s">
        <v>49</v>
      </c>
      <c r="C1" s="16"/>
      <c r="D1" s="16"/>
      <c r="E1" s="17"/>
      <c r="G1" s="18"/>
      <c r="H1" s="15"/>
    </row>
    <row r="2" spans="2:8" ht="24">
      <c r="B2" s="15" t="s">
        <v>105</v>
      </c>
      <c r="C2" s="16"/>
      <c r="D2" s="16"/>
      <c r="E2" s="17"/>
      <c r="G2" s="18"/>
      <c r="H2" s="15"/>
    </row>
    <row r="3" spans="4:14" ht="18.75">
      <c r="D3" s="135"/>
      <c r="E3" s="18"/>
      <c r="F3" s="18"/>
      <c r="G3" s="20"/>
      <c r="H3" s="144" t="s">
        <v>106</v>
      </c>
      <c r="I3" s="144"/>
      <c r="J3" s="144"/>
      <c r="K3" s="21" t="s">
        <v>107</v>
      </c>
      <c r="L3" s="18" t="s">
        <v>108</v>
      </c>
      <c r="M3" s="18" t="s">
        <v>108</v>
      </c>
      <c r="N3" s="18" t="s">
        <v>107</v>
      </c>
    </row>
    <row r="4" spans="2:14" ht="24" customHeight="1">
      <c r="B4" s="22" t="s">
        <v>30</v>
      </c>
      <c r="C4" s="22" t="s">
        <v>31</v>
      </c>
      <c r="D4" s="23" t="s">
        <v>32</v>
      </c>
      <c r="E4" s="22"/>
      <c r="F4" s="22" t="s">
        <v>33</v>
      </c>
      <c r="G4" s="22"/>
      <c r="H4" s="24" t="s">
        <v>34</v>
      </c>
      <c r="I4" s="25"/>
      <c r="J4" s="24" t="s">
        <v>35</v>
      </c>
      <c r="K4" s="140"/>
      <c r="L4" s="140"/>
      <c r="M4" s="140"/>
      <c r="N4" s="140"/>
    </row>
    <row r="5" spans="2:28" ht="24" customHeight="1">
      <c r="B5" s="22" t="s">
        <v>109</v>
      </c>
      <c r="C5" s="27" t="s">
        <v>110</v>
      </c>
      <c r="D5" s="28" t="s">
        <v>30</v>
      </c>
      <c r="E5" s="27"/>
      <c r="F5" s="27" t="s">
        <v>111</v>
      </c>
      <c r="G5" s="27"/>
      <c r="H5" s="29" t="s">
        <v>13</v>
      </c>
      <c r="I5" s="26"/>
      <c r="J5" s="29" t="s">
        <v>13</v>
      </c>
      <c r="K5" s="141"/>
      <c r="L5" s="141"/>
      <c r="M5" s="141"/>
      <c r="N5" s="141"/>
      <c r="P5" s="19" t="s">
        <v>27</v>
      </c>
      <c r="Q5" s="19" t="s">
        <v>36</v>
      </c>
      <c r="R5" s="17" t="s">
        <v>37</v>
      </c>
      <c r="S5" s="17" t="s">
        <v>38</v>
      </c>
      <c r="T5" s="17" t="s">
        <v>39</v>
      </c>
      <c r="U5" s="17" t="s">
        <v>40</v>
      </c>
      <c r="W5" s="19" t="s">
        <v>29</v>
      </c>
      <c r="X5" s="19" t="s">
        <v>36</v>
      </c>
      <c r="Y5" s="17" t="s">
        <v>37</v>
      </c>
      <c r="Z5" s="17" t="s">
        <v>38</v>
      </c>
      <c r="AA5" s="17" t="s">
        <v>39</v>
      </c>
      <c r="AB5" s="17" t="s">
        <v>40</v>
      </c>
    </row>
    <row r="6" spans="2:28" ht="24" customHeight="1">
      <c r="B6" s="31">
        <v>1</v>
      </c>
      <c r="C6" s="37" t="s">
        <v>27</v>
      </c>
      <c r="D6" s="38">
        <v>1</v>
      </c>
      <c r="E6" s="32" t="s">
        <v>18</v>
      </c>
      <c r="F6" s="33" t="s">
        <v>41</v>
      </c>
      <c r="G6" s="41" t="s">
        <v>50</v>
      </c>
      <c r="H6" s="73" t="str">
        <f>VLOOKUP(E6,'抽籤結果'!B6:D17,2,FALSE)</f>
        <v>拔萃男附小(1)</v>
      </c>
      <c r="I6" s="73" t="s">
        <v>41</v>
      </c>
      <c r="J6" s="73" t="str">
        <f>VLOOKUP(G6,'抽籤結果'!B6:D17,2,FALSE)</f>
        <v>田小</v>
      </c>
      <c r="K6" s="73">
        <v>2</v>
      </c>
      <c r="L6" s="73">
        <v>30</v>
      </c>
      <c r="M6" s="73">
        <v>8</v>
      </c>
      <c r="N6" s="73">
        <v>0</v>
      </c>
      <c r="Q6" s="25">
        <v>1</v>
      </c>
      <c r="R6" s="30" t="str">
        <f>H6</f>
        <v>拔萃男附小(1)</v>
      </c>
      <c r="S6" s="30">
        <v>2</v>
      </c>
      <c r="T6" s="30">
        <v>0</v>
      </c>
      <c r="U6" s="30">
        <f>S6*3+T6*0</f>
        <v>6</v>
      </c>
      <c r="X6" s="25">
        <v>1</v>
      </c>
      <c r="Y6" s="30" t="str">
        <f>J12</f>
        <v>培正一隊</v>
      </c>
      <c r="Z6" s="30">
        <v>2</v>
      </c>
      <c r="AA6" s="30">
        <v>0</v>
      </c>
      <c r="AB6" s="30">
        <f>Z6*3+AA6*0</f>
        <v>6</v>
      </c>
    </row>
    <row r="7" spans="2:28" ht="24" customHeight="1">
      <c r="B7" s="27">
        <v>2</v>
      </c>
      <c r="C7" s="37" t="s">
        <v>27</v>
      </c>
      <c r="D7" s="38">
        <v>2</v>
      </c>
      <c r="E7" s="32" t="s">
        <v>16</v>
      </c>
      <c r="F7" s="33" t="s">
        <v>41</v>
      </c>
      <c r="G7" s="41" t="s">
        <v>17</v>
      </c>
      <c r="H7" s="73" t="str">
        <f>VLOOKUP(E7,'抽籤結果'!B6:D17,2,FALSE)</f>
        <v>TSAPS 1隊</v>
      </c>
      <c r="I7" s="73" t="s">
        <v>41</v>
      </c>
      <c r="J7" s="73" t="str">
        <f>VLOOKUP(G7,'抽籤結果'!B6:D17,2,FALSE)</f>
        <v>田小</v>
      </c>
      <c r="K7" s="73">
        <v>0</v>
      </c>
      <c r="L7" s="73">
        <v>18</v>
      </c>
      <c r="M7" s="73">
        <v>30</v>
      </c>
      <c r="N7" s="73">
        <v>2</v>
      </c>
      <c r="Q7" s="25">
        <v>2</v>
      </c>
      <c r="R7" s="30" t="str">
        <f>J6</f>
        <v>田小</v>
      </c>
      <c r="S7" s="30">
        <v>1</v>
      </c>
      <c r="T7" s="30">
        <v>1</v>
      </c>
      <c r="U7" s="30">
        <f>S7*3+T7*0</f>
        <v>3</v>
      </c>
      <c r="X7" s="25">
        <v>2</v>
      </c>
      <c r="Y7" s="30" t="str">
        <f>H12</f>
        <v>Nsquare</v>
      </c>
      <c r="Z7" s="30">
        <v>1</v>
      </c>
      <c r="AA7" s="30">
        <v>1</v>
      </c>
      <c r="AB7" s="30">
        <f>Z7*3+AA7*0</f>
        <v>3</v>
      </c>
    </row>
    <row r="8" spans="2:28" ht="24" customHeight="1">
      <c r="B8" s="31">
        <v>3</v>
      </c>
      <c r="C8" s="46" t="s">
        <v>27</v>
      </c>
      <c r="D8" s="43">
        <v>3</v>
      </c>
      <c r="E8" s="44" t="s">
        <v>18</v>
      </c>
      <c r="F8" s="45" t="s">
        <v>41</v>
      </c>
      <c r="G8" s="75" t="s">
        <v>16</v>
      </c>
      <c r="H8" s="73" t="str">
        <f>VLOOKUP(E8,'抽籤結果'!B6:D17,2,FALSE)</f>
        <v>拔萃男附小(1)</v>
      </c>
      <c r="I8" s="73" t="s">
        <v>41</v>
      </c>
      <c r="J8" s="73" t="str">
        <f>VLOOKUP(G8,'抽籤結果'!B6:D17,2,FALSE)</f>
        <v>TSAPS 1隊</v>
      </c>
      <c r="K8" s="73">
        <v>2</v>
      </c>
      <c r="L8" s="73">
        <v>30</v>
      </c>
      <c r="M8" s="73">
        <v>11</v>
      </c>
      <c r="N8" s="73">
        <v>0</v>
      </c>
      <c r="Q8" s="25">
        <v>3</v>
      </c>
      <c r="R8" s="30" t="str">
        <f>H7</f>
        <v>TSAPS 1隊</v>
      </c>
      <c r="S8" s="30">
        <v>0</v>
      </c>
      <c r="T8" s="30">
        <v>2</v>
      </c>
      <c r="U8" s="30">
        <f>S8*3+T8*0</f>
        <v>0</v>
      </c>
      <c r="X8" s="25">
        <v>3</v>
      </c>
      <c r="Y8" s="30" t="str">
        <f>H13</f>
        <v>TSWLO (A)</v>
      </c>
      <c r="Z8" s="30">
        <v>0</v>
      </c>
      <c r="AA8" s="30">
        <v>2</v>
      </c>
      <c r="AB8" s="30">
        <f>Z8*3+AA8*0</f>
        <v>0</v>
      </c>
    </row>
    <row r="9" spans="2:28" ht="24" customHeight="1">
      <c r="B9" s="31">
        <v>4</v>
      </c>
      <c r="C9" s="37" t="s">
        <v>28</v>
      </c>
      <c r="D9" s="38">
        <v>1</v>
      </c>
      <c r="E9" s="32" t="s">
        <v>19</v>
      </c>
      <c r="F9" s="33" t="s">
        <v>41</v>
      </c>
      <c r="G9" s="41" t="s">
        <v>24</v>
      </c>
      <c r="H9" s="73" t="str">
        <f>VLOOKUP(E9,'抽籤結果'!B6:D17,2,FALSE)</f>
        <v>BLKT</v>
      </c>
      <c r="I9" s="73" t="s">
        <v>41</v>
      </c>
      <c r="J9" s="73" t="str">
        <f>VLOOKUP(G9,'抽籤結果'!B6:D17,2,FALSE)</f>
        <v>王賜豪 (1隊)</v>
      </c>
      <c r="K9" s="73">
        <v>0</v>
      </c>
      <c r="L9" s="73">
        <v>25</v>
      </c>
      <c r="M9" s="73">
        <v>33</v>
      </c>
      <c r="N9" s="73">
        <v>2</v>
      </c>
      <c r="P9" s="19" t="s">
        <v>28</v>
      </c>
      <c r="Q9" s="19" t="s">
        <v>36</v>
      </c>
      <c r="R9" s="17" t="s">
        <v>37</v>
      </c>
      <c r="S9" s="17" t="s">
        <v>38</v>
      </c>
      <c r="T9" s="17" t="s">
        <v>39</v>
      </c>
      <c r="U9" s="17" t="s">
        <v>40</v>
      </c>
      <c r="W9" s="19" t="s">
        <v>159</v>
      </c>
      <c r="X9" s="19" t="s">
        <v>36</v>
      </c>
      <c r="Y9" s="17" t="s">
        <v>37</v>
      </c>
      <c r="Z9" s="17" t="s">
        <v>38</v>
      </c>
      <c r="AA9" s="17" t="s">
        <v>39</v>
      </c>
      <c r="AB9" s="17" t="s">
        <v>40</v>
      </c>
    </row>
    <row r="10" spans="2:28" ht="24" customHeight="1">
      <c r="B10" s="27">
        <v>5</v>
      </c>
      <c r="C10" s="37" t="s">
        <v>28</v>
      </c>
      <c r="D10" s="38">
        <v>2</v>
      </c>
      <c r="E10" s="32" t="s">
        <v>22</v>
      </c>
      <c r="F10" s="33" t="s">
        <v>41</v>
      </c>
      <c r="G10" s="41" t="s">
        <v>24</v>
      </c>
      <c r="H10" s="73" t="str">
        <f>VLOOKUP(E10,'抽籤結果'!B6:D17,2,FALSE)</f>
        <v>奉基千禧</v>
      </c>
      <c r="I10" s="73" t="s">
        <v>41</v>
      </c>
      <c r="J10" s="73" t="str">
        <f>VLOOKUP(G10,'抽籤結果'!B6:D17,2,FALSE)</f>
        <v>王賜豪 (1隊)</v>
      </c>
      <c r="K10" s="73">
        <v>2</v>
      </c>
      <c r="L10" s="73">
        <v>30</v>
      </c>
      <c r="M10" s="73">
        <v>21</v>
      </c>
      <c r="N10" s="73">
        <v>0</v>
      </c>
      <c r="Q10" s="25">
        <v>1</v>
      </c>
      <c r="R10" s="30" t="str">
        <f>H10</f>
        <v>奉基千禧</v>
      </c>
      <c r="S10" s="30">
        <v>2</v>
      </c>
      <c r="T10" s="30">
        <v>0</v>
      </c>
      <c r="U10" s="30">
        <f>S10*3+T10*0</f>
        <v>6</v>
      </c>
      <c r="X10" s="25">
        <v>1</v>
      </c>
      <c r="Y10" s="30" t="str">
        <f>H16</f>
        <v>大埔隊</v>
      </c>
      <c r="Z10" s="30">
        <v>2</v>
      </c>
      <c r="AA10" s="30">
        <v>0</v>
      </c>
      <c r="AB10" s="30">
        <f>Z10*3+AA10*0</f>
        <v>6</v>
      </c>
    </row>
    <row r="11" spans="2:28" ht="24" customHeight="1">
      <c r="B11" s="31">
        <v>6</v>
      </c>
      <c r="C11" s="42" t="s">
        <v>28</v>
      </c>
      <c r="D11" s="43">
        <v>3</v>
      </c>
      <c r="E11" s="32" t="s">
        <v>19</v>
      </c>
      <c r="F11" s="41" t="s">
        <v>41</v>
      </c>
      <c r="G11" s="41" t="s">
        <v>22</v>
      </c>
      <c r="H11" s="73" t="str">
        <f>VLOOKUP(E11,'抽籤結果'!B6:D17,2,FALSE)</f>
        <v>BLKT</v>
      </c>
      <c r="I11" s="73" t="s">
        <v>41</v>
      </c>
      <c r="J11" s="73" t="str">
        <f>VLOOKUP(G11,'抽籤結果'!B6:D17,2,FALSE)</f>
        <v>奉基千禧</v>
      </c>
      <c r="K11" s="73">
        <v>0</v>
      </c>
      <c r="L11" s="73">
        <v>9</v>
      </c>
      <c r="M11" s="73">
        <v>30</v>
      </c>
      <c r="N11" s="73">
        <v>2</v>
      </c>
      <c r="Q11" s="25">
        <v>2</v>
      </c>
      <c r="R11" s="30" t="str">
        <f>J9</f>
        <v>王賜豪 (1隊)</v>
      </c>
      <c r="S11" s="30">
        <v>1</v>
      </c>
      <c r="T11" s="30">
        <v>1</v>
      </c>
      <c r="U11" s="30">
        <f>S11*3+T11*0</f>
        <v>3</v>
      </c>
      <c r="X11" s="25">
        <v>2</v>
      </c>
      <c r="Y11" s="30" t="str">
        <f>H15</f>
        <v>沙呂小1</v>
      </c>
      <c r="Z11" s="30">
        <v>1</v>
      </c>
      <c r="AA11" s="30">
        <v>1</v>
      </c>
      <c r="AB11" s="30">
        <f>Z11*3+AA11*0</f>
        <v>3</v>
      </c>
    </row>
    <row r="12" spans="2:28" ht="24" customHeight="1">
      <c r="B12" s="31">
        <v>7</v>
      </c>
      <c r="C12" s="37" t="s">
        <v>29</v>
      </c>
      <c r="D12" s="40">
        <v>1</v>
      </c>
      <c r="E12" s="74" t="s">
        <v>20</v>
      </c>
      <c r="F12" s="74" t="s">
        <v>41</v>
      </c>
      <c r="G12" s="74" t="s">
        <v>25</v>
      </c>
      <c r="H12" s="73" t="str">
        <f>VLOOKUP(E12,'抽籤結果'!B6:D17,2,FALSE)</f>
        <v>Nsquare</v>
      </c>
      <c r="I12" s="73" t="s">
        <v>41</v>
      </c>
      <c r="J12" s="73" t="str">
        <f>VLOOKUP(G12,'抽籤結果'!B6:D17,2,FALSE)</f>
        <v>培正一隊</v>
      </c>
      <c r="K12" s="73">
        <v>1</v>
      </c>
      <c r="L12" s="73">
        <v>33</v>
      </c>
      <c r="M12" s="73">
        <v>38</v>
      </c>
      <c r="N12" s="73">
        <v>2</v>
      </c>
      <c r="Q12" s="25">
        <v>3</v>
      </c>
      <c r="R12" s="30" t="str">
        <f>H9</f>
        <v>BLKT</v>
      </c>
      <c r="S12" s="30">
        <v>0</v>
      </c>
      <c r="T12" s="30">
        <v>2</v>
      </c>
      <c r="U12" s="30">
        <f>S12*3+T12*0</f>
        <v>0</v>
      </c>
      <c r="X12" s="25">
        <v>3</v>
      </c>
      <c r="Y12" s="30" t="str">
        <f>J15</f>
        <v>宣基1隊</v>
      </c>
      <c r="Z12" s="30">
        <v>0</v>
      </c>
      <c r="AA12" s="30">
        <v>2</v>
      </c>
      <c r="AB12" s="30">
        <f>Z12*3+AA12*0</f>
        <v>0</v>
      </c>
    </row>
    <row r="13" spans="2:23" ht="24" customHeight="1">
      <c r="B13" s="31">
        <v>8</v>
      </c>
      <c r="C13" s="39" t="s">
        <v>29</v>
      </c>
      <c r="D13" s="40">
        <v>2</v>
      </c>
      <c r="E13" s="33" t="s">
        <v>23</v>
      </c>
      <c r="F13" s="33" t="s">
        <v>41</v>
      </c>
      <c r="G13" s="41" t="s">
        <v>25</v>
      </c>
      <c r="H13" s="73" t="str">
        <f>VLOOKUP(E13,'抽籤結果'!B6:D17,2,FALSE)</f>
        <v>TSWLO (A)</v>
      </c>
      <c r="I13" s="73" t="s">
        <v>41</v>
      </c>
      <c r="J13" s="73" t="str">
        <f>VLOOKUP(G13,'抽籤結果'!B6:D17,2,FALSE)</f>
        <v>培正一隊</v>
      </c>
      <c r="K13" s="73">
        <v>0</v>
      </c>
      <c r="L13" s="73">
        <v>13</v>
      </c>
      <c r="M13" s="73">
        <v>30</v>
      </c>
      <c r="N13" s="73">
        <v>2</v>
      </c>
      <c r="R13" s="19"/>
      <c r="W13" s="14"/>
    </row>
    <row r="14" spans="2:14" ht="24" customHeight="1">
      <c r="B14" s="76">
        <v>9</v>
      </c>
      <c r="C14" s="42" t="s">
        <v>29</v>
      </c>
      <c r="D14" s="43">
        <v>3</v>
      </c>
      <c r="E14" s="45" t="s">
        <v>20</v>
      </c>
      <c r="F14" s="45" t="s">
        <v>41</v>
      </c>
      <c r="G14" s="75" t="s">
        <v>23</v>
      </c>
      <c r="H14" s="73" t="str">
        <f>VLOOKUP(E14,'抽籤結果'!B6:D17,2,FALSE)</f>
        <v>Nsquare</v>
      </c>
      <c r="I14" s="73" t="s">
        <v>41</v>
      </c>
      <c r="J14" s="73" t="str">
        <f>VLOOKUP(G14,'抽籤結果'!B6:D17,2,FALSE)</f>
        <v>TSWLO (A)</v>
      </c>
      <c r="K14" s="73">
        <v>2</v>
      </c>
      <c r="L14" s="73">
        <v>44</v>
      </c>
      <c r="M14" s="73">
        <v>33</v>
      </c>
      <c r="N14" s="73">
        <v>1</v>
      </c>
    </row>
    <row r="15" spans="2:14" ht="24" customHeight="1">
      <c r="B15" s="47">
        <v>10</v>
      </c>
      <c r="C15" s="39" t="s">
        <v>42</v>
      </c>
      <c r="D15" s="40">
        <v>1</v>
      </c>
      <c r="E15" s="33" t="s">
        <v>21</v>
      </c>
      <c r="F15" s="33" t="s">
        <v>41</v>
      </c>
      <c r="G15" s="41" t="s">
        <v>26</v>
      </c>
      <c r="H15" s="73" t="str">
        <f>VLOOKUP(E15,'抽籤結果'!B6:D17,2,FALSE)</f>
        <v>沙呂小1</v>
      </c>
      <c r="I15" s="73" t="s">
        <v>41</v>
      </c>
      <c r="J15" s="73" t="str">
        <f>VLOOKUP(G15,'抽籤結果'!B7:D17,2,FALSE)</f>
        <v>宣基1隊</v>
      </c>
      <c r="K15" s="73">
        <v>2</v>
      </c>
      <c r="L15" s="73">
        <v>46</v>
      </c>
      <c r="M15" s="73">
        <v>44</v>
      </c>
      <c r="N15" s="73">
        <v>1</v>
      </c>
    </row>
    <row r="16" spans="2:14" ht="24" customHeight="1">
      <c r="B16" s="27">
        <v>11</v>
      </c>
      <c r="C16" s="39" t="s">
        <v>42</v>
      </c>
      <c r="D16" s="40">
        <v>2</v>
      </c>
      <c r="E16" s="33" t="s">
        <v>15</v>
      </c>
      <c r="F16" s="33" t="s">
        <v>41</v>
      </c>
      <c r="G16" s="41" t="s">
        <v>26</v>
      </c>
      <c r="H16" s="73" t="str">
        <f>VLOOKUP(E16,'抽籤結果'!B7:D17,2,FALSE)</f>
        <v>大埔隊</v>
      </c>
      <c r="I16" s="73" t="s">
        <v>41</v>
      </c>
      <c r="J16" s="73" t="str">
        <f>VLOOKUP(G16,'抽籤結果'!B8:D17,2,FALSE)</f>
        <v>宣基1隊</v>
      </c>
      <c r="K16" s="73">
        <v>2</v>
      </c>
      <c r="L16" s="73">
        <v>31</v>
      </c>
      <c r="M16" s="73">
        <v>23</v>
      </c>
      <c r="N16" s="73">
        <v>0</v>
      </c>
    </row>
    <row r="17" spans="2:14" ht="24" customHeight="1">
      <c r="B17" s="34">
        <v>12</v>
      </c>
      <c r="C17" s="42" t="s">
        <v>42</v>
      </c>
      <c r="D17" s="43">
        <v>3</v>
      </c>
      <c r="E17" s="45" t="s">
        <v>21</v>
      </c>
      <c r="F17" s="45" t="s">
        <v>41</v>
      </c>
      <c r="G17" s="75" t="s">
        <v>15</v>
      </c>
      <c r="H17" s="73" t="str">
        <f>VLOOKUP(E17,'抽籤結果'!B8:D17,2,FALSE)</f>
        <v>沙呂小1</v>
      </c>
      <c r="I17" s="73" t="s">
        <v>41</v>
      </c>
      <c r="J17" s="73" t="str">
        <f>VLOOKUP(G17,'抽籤結果'!B15:D17,2,FALSE)</f>
        <v>大埔隊</v>
      </c>
      <c r="K17" s="73">
        <v>0</v>
      </c>
      <c r="L17" s="73">
        <v>9</v>
      </c>
      <c r="M17" s="73">
        <v>30</v>
      </c>
      <c r="N17" s="73">
        <v>2</v>
      </c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6.875" style="53" customWidth="1"/>
    <col min="2" max="4" width="18.625" style="53" customWidth="1"/>
    <col min="5" max="5" width="18.625" style="52" customWidth="1"/>
    <col min="6" max="10" width="18.625" style="53" customWidth="1"/>
    <col min="11" max="16384" width="9.00390625" style="53" customWidth="1"/>
  </cols>
  <sheetData>
    <row r="1" spans="2:5" ht="15.75">
      <c r="B1" s="50" t="s">
        <v>90</v>
      </c>
      <c r="C1" s="51"/>
      <c r="D1" s="52"/>
      <c r="E1" s="53"/>
    </row>
    <row r="2" spans="2:10" ht="15.75">
      <c r="B2" s="54"/>
      <c r="C2" s="55"/>
      <c r="D2" s="56"/>
      <c r="E2" s="57"/>
      <c r="F2" s="57"/>
      <c r="G2" s="57"/>
      <c r="H2" s="57"/>
      <c r="I2" s="57"/>
      <c r="J2" s="57"/>
    </row>
    <row r="3" spans="2:6" ht="15.75">
      <c r="B3" s="78" t="s">
        <v>27</v>
      </c>
      <c r="C3" s="78" t="s">
        <v>28</v>
      </c>
      <c r="D3" s="78" t="s">
        <v>29</v>
      </c>
      <c r="E3" s="78" t="s">
        <v>42</v>
      </c>
      <c r="F3" s="58"/>
    </row>
    <row r="4" spans="2:6" ht="15.75">
      <c r="B4" s="77" t="str">
        <f>'抽籤結果'!C10</f>
        <v>拔萃男附小(1)</v>
      </c>
      <c r="C4" s="77" t="str">
        <f>'抽籤結果'!C17</f>
        <v>BLKT</v>
      </c>
      <c r="D4" s="77" t="str">
        <f>'小組賽賽程'!H14</f>
        <v>Nsquare</v>
      </c>
      <c r="E4" s="77" t="str">
        <f>'小組賽賽程'!H17</f>
        <v>沙呂小1</v>
      </c>
      <c r="F4" s="59"/>
    </row>
    <row r="5" spans="2:6" ht="15.75">
      <c r="B5" s="77" t="str">
        <f>'抽籤結果'!C13</f>
        <v>TSAPS 1隊</v>
      </c>
      <c r="C5" s="77" t="str">
        <f>'小組賽賽程'!H10</f>
        <v>奉基千禧</v>
      </c>
      <c r="D5" s="77" t="str">
        <f>'小組賽賽程'!J14</f>
        <v>TSWLO (A)</v>
      </c>
      <c r="E5" s="77" t="str">
        <f>'小組賽賽程'!H16</f>
        <v>大埔隊</v>
      </c>
      <c r="F5" s="59"/>
    </row>
    <row r="6" spans="2:6" ht="15.75">
      <c r="B6" s="77" t="str">
        <f>'抽籤結果'!C16</f>
        <v>田小</v>
      </c>
      <c r="C6" s="77" t="str">
        <f>'小組賽賽程'!J10</f>
        <v>王賜豪 (1隊)</v>
      </c>
      <c r="D6" s="77" t="str">
        <f>'小組賽賽程'!J13</f>
        <v>培正一隊</v>
      </c>
      <c r="E6" s="77" t="str">
        <f>'小組賽賽程'!J15</f>
        <v>宣基1隊</v>
      </c>
      <c r="F6" s="59"/>
    </row>
    <row r="7" spans="2:6" ht="15.75">
      <c r="B7" s="58"/>
      <c r="C7" s="58"/>
      <c r="D7" s="58"/>
      <c r="E7" s="58"/>
      <c r="F7" s="59"/>
    </row>
    <row r="8" spans="2:5" ht="15.75">
      <c r="B8" s="54"/>
      <c r="D8" s="52"/>
      <c r="E8" s="53"/>
    </row>
    <row r="9" spans="2:7" ht="15.75">
      <c r="B9" s="57" t="s">
        <v>65</v>
      </c>
      <c r="C9" s="57"/>
      <c r="D9" s="56"/>
      <c r="E9" s="57"/>
      <c r="F9" s="57"/>
      <c r="G9" s="57"/>
    </row>
    <row r="10" spans="2:7" ht="15.75">
      <c r="B10" s="57"/>
      <c r="C10" s="57"/>
      <c r="D10" s="56"/>
      <c r="E10" s="57"/>
      <c r="F10" s="57"/>
      <c r="G10" s="57"/>
    </row>
    <row r="11" spans="2:5" ht="15.75">
      <c r="B11" s="50" t="s">
        <v>112</v>
      </c>
      <c r="D11" s="52"/>
      <c r="E11" s="53"/>
    </row>
    <row r="12" spans="3:6" ht="15.75">
      <c r="C12" s="52"/>
      <c r="D12" s="52"/>
      <c r="F12" s="52"/>
    </row>
    <row r="13" spans="3:11" ht="15.75">
      <c r="C13" s="50"/>
      <c r="D13" s="50"/>
      <c r="G13" s="60"/>
      <c r="K13" s="61"/>
    </row>
    <row r="14" spans="2:5" ht="15.75">
      <c r="B14" s="79"/>
      <c r="C14" s="97"/>
      <c r="D14" s="155"/>
      <c r="E14" s="53"/>
    </row>
    <row r="15" spans="2:8" ht="15.75">
      <c r="B15" s="151" t="str">
        <f>'小組賽賽程'!R6</f>
        <v>拔萃男附小(1)</v>
      </c>
      <c r="C15" s="81" t="s">
        <v>66</v>
      </c>
      <c r="D15" s="112"/>
      <c r="E15" s="63"/>
      <c r="F15" s="64"/>
      <c r="G15" s="64"/>
      <c r="H15" s="64"/>
    </row>
    <row r="16" spans="4:8" ht="15.75">
      <c r="D16" s="87" t="s">
        <v>67</v>
      </c>
      <c r="E16" s="98"/>
      <c r="F16" s="99"/>
      <c r="G16" s="64"/>
      <c r="H16" s="64"/>
    </row>
    <row r="17" spans="3:8" ht="15.75">
      <c r="C17" s="79"/>
      <c r="D17" s="94" t="s">
        <v>168</v>
      </c>
      <c r="E17" s="64"/>
      <c r="F17" s="150" t="str">
        <f>B15</f>
        <v>拔萃男附小(1)</v>
      </c>
      <c r="G17" s="64"/>
      <c r="H17" s="64"/>
    </row>
    <row r="18" spans="2:8" ht="15.75">
      <c r="B18" s="151" t="str">
        <f>'小組賽賽程'!Y11</f>
        <v>沙呂小1</v>
      </c>
      <c r="C18" s="102">
        <v>2</v>
      </c>
      <c r="D18" s="103"/>
      <c r="E18" s="63"/>
      <c r="F18" s="83"/>
      <c r="G18" s="84"/>
      <c r="H18" s="64"/>
    </row>
    <row r="19" spans="3:8" ht="15.75">
      <c r="C19" s="87" t="s">
        <v>68</v>
      </c>
      <c r="D19" s="157" t="str">
        <f>B18</f>
        <v>沙呂小1</v>
      </c>
      <c r="E19" s="65"/>
      <c r="F19" s="83"/>
      <c r="G19" s="84"/>
      <c r="H19" s="64"/>
    </row>
    <row r="20" spans="2:8" ht="15.75">
      <c r="B20" s="79"/>
      <c r="C20" s="85" t="s">
        <v>166</v>
      </c>
      <c r="D20" s="63"/>
      <c r="E20" s="63"/>
      <c r="F20" s="83"/>
      <c r="G20" s="84"/>
      <c r="H20" s="64"/>
    </row>
    <row r="21" spans="2:8" ht="15.75">
      <c r="B21" s="151" t="str">
        <f>'小組賽賽程'!Y8</f>
        <v>TSWLO (A)</v>
      </c>
      <c r="C21" s="86">
        <v>3</v>
      </c>
      <c r="D21" s="63"/>
      <c r="E21" s="53"/>
      <c r="F21" s="87" t="s">
        <v>69</v>
      </c>
      <c r="G21" s="100"/>
      <c r="H21" s="154"/>
    </row>
    <row r="22" spans="2:8" ht="15.75">
      <c r="B22" s="88"/>
      <c r="C22" s="88"/>
      <c r="D22" s="63"/>
      <c r="E22" s="53"/>
      <c r="F22" s="94" t="s">
        <v>163</v>
      </c>
      <c r="G22" s="63"/>
      <c r="H22" s="150" t="str">
        <f>B15</f>
        <v>拔萃男附小(1)</v>
      </c>
    </row>
    <row r="23" spans="2:8" ht="15.75">
      <c r="B23" s="151" t="str">
        <f>'小組賽賽程'!R7</f>
        <v>田小</v>
      </c>
      <c r="C23" s="102">
        <v>2</v>
      </c>
      <c r="D23" s="101"/>
      <c r="E23" s="89"/>
      <c r="F23" s="83"/>
      <c r="G23" s="89"/>
      <c r="H23" s="67"/>
    </row>
    <row r="24" spans="3:8" ht="15.75">
      <c r="C24" s="87" t="s">
        <v>70</v>
      </c>
      <c r="D24" s="151" t="str">
        <f>B26</f>
        <v>BLKT</v>
      </c>
      <c r="E24" s="63"/>
      <c r="F24" s="83"/>
      <c r="H24" s="90"/>
    </row>
    <row r="25" spans="2:8" ht="15.75">
      <c r="B25" s="79"/>
      <c r="C25" s="85" t="s">
        <v>167</v>
      </c>
      <c r="D25" s="82"/>
      <c r="E25" s="63"/>
      <c r="F25" s="83"/>
      <c r="G25" s="66"/>
      <c r="H25" s="83"/>
    </row>
    <row r="26" spans="2:8" ht="15.75">
      <c r="B26" s="151" t="str">
        <f>'小組賽賽程'!R12</f>
        <v>BLKT</v>
      </c>
      <c r="C26" s="86">
        <v>3</v>
      </c>
      <c r="D26" s="87" t="s">
        <v>71</v>
      </c>
      <c r="E26" s="98"/>
      <c r="F26" s="151" t="str">
        <f>B29</f>
        <v>大埔隊</v>
      </c>
      <c r="G26" s="64"/>
      <c r="H26" s="83"/>
    </row>
    <row r="27" spans="2:8" ht="15.75">
      <c r="B27" s="91"/>
      <c r="C27" s="91"/>
      <c r="D27" s="85" t="s">
        <v>171</v>
      </c>
      <c r="E27" s="63"/>
      <c r="F27" s="64"/>
      <c r="G27" s="64"/>
      <c r="H27" s="83"/>
    </row>
    <row r="28" spans="4:8" ht="15.75">
      <c r="D28" s="87"/>
      <c r="E28" s="63"/>
      <c r="F28" s="64"/>
      <c r="G28" s="64"/>
      <c r="H28" s="83"/>
    </row>
    <row r="29" spans="2:8" ht="15.75">
      <c r="B29" s="151" t="str">
        <f>'小組賽賽程'!Y10</f>
        <v>大埔隊</v>
      </c>
      <c r="C29" s="107" t="s">
        <v>72</v>
      </c>
      <c r="D29" s="106"/>
      <c r="E29" s="63"/>
      <c r="F29" s="64"/>
      <c r="G29" s="64"/>
      <c r="H29" s="83"/>
    </row>
    <row r="30" spans="2:10" ht="15.75">
      <c r="B30" s="91"/>
      <c r="C30" s="111"/>
      <c r="D30" s="153"/>
      <c r="E30" s="63"/>
      <c r="F30" s="64"/>
      <c r="G30" s="64"/>
      <c r="H30" s="87" t="s">
        <v>73</v>
      </c>
      <c r="I30" s="105"/>
      <c r="J30" s="80" t="str">
        <f>B31</f>
        <v>培正一隊</v>
      </c>
    </row>
    <row r="31" spans="2:8" ht="15.75">
      <c r="B31" s="151" t="str">
        <f>'小組賽賽程'!Y6</f>
        <v>培正一隊</v>
      </c>
      <c r="C31" s="81" t="s">
        <v>74</v>
      </c>
      <c r="D31" s="112"/>
      <c r="E31" s="63"/>
      <c r="F31" s="64"/>
      <c r="G31" s="64"/>
      <c r="H31" s="104" t="s">
        <v>75</v>
      </c>
    </row>
    <row r="32" spans="4:8" ht="15.75">
      <c r="D32" s="87" t="s">
        <v>76</v>
      </c>
      <c r="E32" s="98"/>
      <c r="F32" s="99"/>
      <c r="G32" s="64"/>
      <c r="H32" s="104" t="s">
        <v>160</v>
      </c>
    </row>
    <row r="33" spans="4:8" ht="15.75">
      <c r="D33" s="94" t="s">
        <v>169</v>
      </c>
      <c r="E33" s="64"/>
      <c r="F33" s="150" t="str">
        <f>B31</f>
        <v>培正一隊</v>
      </c>
      <c r="G33" s="64"/>
      <c r="H33" s="83"/>
    </row>
    <row r="34" spans="2:8" ht="16.5" customHeight="1">
      <c r="B34" s="151" t="str">
        <f>'小組賽賽程'!Y7</f>
        <v>Nsquare</v>
      </c>
      <c r="C34" s="92">
        <v>2</v>
      </c>
      <c r="D34" s="85"/>
      <c r="E34" s="93"/>
      <c r="F34" s="83"/>
      <c r="G34" s="64"/>
      <c r="H34" s="83"/>
    </row>
    <row r="35" spans="3:8" ht="16.5" customHeight="1">
      <c r="C35" s="152" t="s">
        <v>77</v>
      </c>
      <c r="D35" s="157" t="str">
        <f>B34</f>
        <v>Nsquare</v>
      </c>
      <c r="E35" s="65"/>
      <c r="F35" s="83"/>
      <c r="G35" s="64"/>
      <c r="H35" s="83"/>
    </row>
    <row r="36" spans="2:8" ht="15.75">
      <c r="B36" s="79"/>
      <c r="C36" s="85" t="s">
        <v>165</v>
      </c>
      <c r="D36" s="63"/>
      <c r="E36" s="63"/>
      <c r="F36" s="83"/>
      <c r="G36" s="64"/>
      <c r="H36" s="83"/>
    </row>
    <row r="37" spans="2:8" ht="15.75">
      <c r="B37" s="151" t="str">
        <f>'小組賽賽程'!Y12</f>
        <v>宣基1隊</v>
      </c>
      <c r="C37" s="110">
        <v>3</v>
      </c>
      <c r="D37" s="63"/>
      <c r="E37" s="53"/>
      <c r="F37" s="87" t="s">
        <v>78</v>
      </c>
      <c r="G37" s="100"/>
      <c r="H37" s="150" t="str">
        <f>B31</f>
        <v>培正一隊</v>
      </c>
    </row>
    <row r="38" spans="2:8" ht="15.75">
      <c r="B38" s="88"/>
      <c r="C38" s="79"/>
      <c r="D38" s="63"/>
      <c r="E38" s="53"/>
      <c r="F38" s="94" t="s">
        <v>162</v>
      </c>
      <c r="G38" s="93"/>
      <c r="H38" s="64"/>
    </row>
    <row r="39" spans="2:7" ht="15.75">
      <c r="B39" s="151" t="str">
        <f>'小組賽賽程'!R11</f>
        <v>王賜豪 (1隊)</v>
      </c>
      <c r="C39" s="102">
        <v>2</v>
      </c>
      <c r="D39" s="153"/>
      <c r="E39" s="89"/>
      <c r="F39" s="83"/>
      <c r="G39" s="89"/>
    </row>
    <row r="40" spans="3:8" ht="15.75">
      <c r="C40" s="152" t="s">
        <v>79</v>
      </c>
      <c r="D40" s="156" t="str">
        <f>'小組賽賽程'!J10</f>
        <v>王賜豪 (1隊)</v>
      </c>
      <c r="E40" s="63"/>
      <c r="F40" s="83"/>
      <c r="H40" s="68"/>
    </row>
    <row r="41" spans="2:8" ht="15.75">
      <c r="B41" s="79"/>
      <c r="C41" s="85" t="s">
        <v>170</v>
      </c>
      <c r="D41" s="108"/>
      <c r="E41" s="63"/>
      <c r="F41" s="83"/>
      <c r="G41" s="66"/>
      <c r="H41" s="64"/>
    </row>
    <row r="42" spans="2:8" ht="15.75">
      <c r="B42" s="151" t="str">
        <f>'小組賽賽程'!R8</f>
        <v>TSAPS 1隊</v>
      </c>
      <c r="C42" s="86">
        <v>3</v>
      </c>
      <c r="D42" s="109" t="s">
        <v>80</v>
      </c>
      <c r="E42" s="101"/>
      <c r="F42" s="151" t="str">
        <f>B45</f>
        <v>奉基千禧</v>
      </c>
      <c r="G42" s="64"/>
      <c r="H42" s="64"/>
    </row>
    <row r="43" spans="2:8" ht="15.75">
      <c r="B43" s="91"/>
      <c r="C43" s="91"/>
      <c r="D43" s="85" t="s">
        <v>164</v>
      </c>
      <c r="E43" s="63"/>
      <c r="F43" s="64"/>
      <c r="G43" s="64"/>
      <c r="H43" s="64"/>
    </row>
    <row r="44" spans="4:8" ht="15.75">
      <c r="D44" s="87"/>
      <c r="E44" s="63"/>
      <c r="F44" s="64"/>
      <c r="G44" s="64"/>
      <c r="H44" s="64"/>
    </row>
    <row r="45" spans="2:8" ht="15.75">
      <c r="B45" s="151" t="str">
        <f>'小組賽賽程'!R10</f>
        <v>奉基千禧</v>
      </c>
      <c r="C45" s="107" t="s">
        <v>81</v>
      </c>
      <c r="D45" s="106"/>
      <c r="E45" s="63"/>
      <c r="F45" s="64"/>
      <c r="G45" s="64"/>
      <c r="H45" s="64"/>
    </row>
    <row r="46" spans="5:8" ht="15.75">
      <c r="E46" s="53"/>
      <c r="G46" s="79"/>
      <c r="H46" s="79"/>
    </row>
    <row r="47" spans="5:8" ht="15.75">
      <c r="E47" s="53"/>
      <c r="F47" s="80" t="str">
        <f>B29</f>
        <v>大埔隊</v>
      </c>
      <c r="H47" s="112"/>
    </row>
    <row r="48" spans="5:8" ht="15.75">
      <c r="E48" s="53"/>
      <c r="H48" s="67"/>
    </row>
    <row r="49" spans="5:10" ht="15.75">
      <c r="E49" s="53"/>
      <c r="H49" s="87" t="s">
        <v>82</v>
      </c>
      <c r="I49" s="105"/>
      <c r="J49" s="80" t="str">
        <f>F52</f>
        <v>奉基千禧</v>
      </c>
    </row>
    <row r="50" spans="2:8" ht="15.75">
      <c r="B50" s="69" t="s">
        <v>83</v>
      </c>
      <c r="C50" s="69" t="str">
        <f>J30</f>
        <v>培正一隊</v>
      </c>
      <c r="E50" s="53"/>
      <c r="H50" s="94" t="s">
        <v>84</v>
      </c>
    </row>
    <row r="51" spans="2:8" ht="15.75">
      <c r="B51" s="69" t="s">
        <v>85</v>
      </c>
      <c r="C51" s="69" t="str">
        <f>H22</f>
        <v>拔萃男附小(1)</v>
      </c>
      <c r="E51" s="53"/>
      <c r="F51" s="79"/>
      <c r="H51" s="94" t="s">
        <v>161</v>
      </c>
    </row>
    <row r="52" spans="2:8" ht="15.75">
      <c r="B52" s="69" t="s">
        <v>86</v>
      </c>
      <c r="C52" s="69" t="str">
        <f>J49</f>
        <v>奉基千禧</v>
      </c>
      <c r="E52" s="53"/>
      <c r="F52" s="80" t="str">
        <f>B45</f>
        <v>奉基千禧</v>
      </c>
      <c r="G52" s="95"/>
      <c r="H52" s="96"/>
    </row>
    <row r="53" spans="2:5" ht="15.75">
      <c r="B53" s="69" t="s">
        <v>87</v>
      </c>
      <c r="C53" s="69" t="str">
        <f>F47</f>
        <v>大埔隊</v>
      </c>
      <c r="E53" s="53"/>
    </row>
    <row r="54" spans="2:5" ht="15.75">
      <c r="B54" s="69" t="s">
        <v>88</v>
      </c>
      <c r="C54" s="69" t="str">
        <f>D19</f>
        <v>沙呂小1</v>
      </c>
      <c r="E54" s="53"/>
    </row>
    <row r="55" spans="2:5" ht="15.75">
      <c r="B55" s="69"/>
      <c r="C55" s="69" t="str">
        <f>D24</f>
        <v>BLKT</v>
      </c>
      <c r="E55" s="53"/>
    </row>
    <row r="56" spans="2:5" ht="15.75">
      <c r="B56" s="69"/>
      <c r="C56" s="69" t="str">
        <f>D35</f>
        <v>Nsquare</v>
      </c>
      <c r="E56" s="53"/>
    </row>
    <row r="57" spans="2:5" ht="15.75">
      <c r="B57" s="69"/>
      <c r="C57" s="69" t="str">
        <f>D40</f>
        <v>王賜豪 (1隊)</v>
      </c>
      <c r="E57" s="53"/>
    </row>
    <row r="58" spans="2:5" ht="15.75">
      <c r="B58" s="69" t="s">
        <v>89</v>
      </c>
      <c r="C58" s="69" t="str">
        <f>B21</f>
        <v>TSWLO (A)</v>
      </c>
      <c r="E58" s="53"/>
    </row>
    <row r="59" spans="2:5" ht="15.75">
      <c r="B59" s="69"/>
      <c r="C59" s="69" t="str">
        <f>B23</f>
        <v>田小</v>
      </c>
      <c r="E59" s="53"/>
    </row>
    <row r="60" spans="2:5" ht="15.75">
      <c r="B60" s="69"/>
      <c r="C60" s="69" t="str">
        <f>B37</f>
        <v>宣基1隊</v>
      </c>
      <c r="E60" s="53"/>
    </row>
    <row r="61" spans="2:3" ht="15.75">
      <c r="B61" s="69"/>
      <c r="C61" s="69" t="str">
        <f>B42</f>
        <v>TSAPS 1隊</v>
      </c>
    </row>
  </sheetData>
  <sheetProtection/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zoomScale="90" zoomScaleNormal="90" zoomScalePageLayoutView="0" workbookViewId="0" topLeftCell="A1">
      <selection activeCell="A1" sqref="A1"/>
    </sheetView>
  </sheetViews>
  <sheetFormatPr defaultColWidth="8.875" defaultRowHeight="16.5"/>
  <cols>
    <col min="1" max="1" width="8.875" style="114" customWidth="1"/>
    <col min="2" max="3" width="15.625" style="115" customWidth="1"/>
    <col min="4" max="6" width="15.625" style="114" customWidth="1"/>
    <col min="7" max="8" width="12.625" style="114" customWidth="1"/>
    <col min="9" max="9" width="15.375" style="114" customWidth="1"/>
    <col min="10" max="16384" width="8.875" style="114" customWidth="1"/>
  </cols>
  <sheetData>
    <row r="1" spans="2:3" ht="16.5" customHeight="1">
      <c r="B1" s="113"/>
      <c r="C1" s="113"/>
    </row>
    <row r="2" spans="2:9" ht="16.5" customHeight="1">
      <c r="B2" s="113"/>
      <c r="C2" s="113"/>
      <c r="D2" s="147"/>
      <c r="E2" s="147"/>
      <c r="F2" s="147"/>
      <c r="G2" s="147"/>
      <c r="H2" s="147"/>
      <c r="I2" s="147"/>
    </row>
    <row r="3" spans="2:9" ht="16.5" customHeight="1">
      <c r="B3" s="113"/>
      <c r="C3" s="113"/>
      <c r="D3" s="116"/>
      <c r="E3" s="116"/>
      <c r="F3" s="116"/>
      <c r="G3" s="116"/>
      <c r="H3" s="116"/>
      <c r="I3" s="116"/>
    </row>
    <row r="4" spans="2:6" ht="16.5" customHeight="1">
      <c r="B4" s="146" t="s">
        <v>91</v>
      </c>
      <c r="C4" s="146"/>
      <c r="D4" s="146"/>
      <c r="E4" s="146"/>
      <c r="F4" s="146"/>
    </row>
    <row r="5" spans="2:6" ht="16.5" customHeight="1">
      <c r="B5" s="146" t="s">
        <v>92</v>
      </c>
      <c r="C5" s="146"/>
      <c r="D5" s="146"/>
      <c r="E5" s="146"/>
      <c r="F5" s="146"/>
    </row>
    <row r="6" spans="2:6" ht="16.5" customHeight="1">
      <c r="B6" s="139"/>
      <c r="C6" s="139"/>
      <c r="D6" s="139"/>
      <c r="E6" s="139"/>
      <c r="F6" s="139"/>
    </row>
    <row r="7" spans="2:9" ht="15.75" customHeight="1">
      <c r="B7" s="148" t="s">
        <v>156</v>
      </c>
      <c r="C7" s="148"/>
      <c r="D7" s="148"/>
      <c r="E7" s="148"/>
      <c r="F7" s="148"/>
      <c r="G7" s="115"/>
      <c r="H7" s="115"/>
      <c r="I7" s="115"/>
    </row>
    <row r="8" spans="2:9" ht="15.75">
      <c r="B8" s="149" t="s">
        <v>158</v>
      </c>
      <c r="C8" s="149"/>
      <c r="D8" s="149"/>
      <c r="E8" s="149"/>
      <c r="F8" s="149"/>
      <c r="G8" s="115"/>
      <c r="H8" s="115"/>
      <c r="I8" s="115"/>
    </row>
    <row r="9" spans="2:8" ht="15.75">
      <c r="B9" s="136">
        <v>0.3958333333333333</v>
      </c>
      <c r="C9" s="137" t="s">
        <v>114</v>
      </c>
      <c r="D9" s="137" t="s">
        <v>23</v>
      </c>
      <c r="E9" s="137" t="s">
        <v>51</v>
      </c>
      <c r="F9" s="137" t="s">
        <v>115</v>
      </c>
      <c r="H9" s="115"/>
    </row>
    <row r="10" spans="2:8" ht="15.75">
      <c r="B10" s="136">
        <v>0.3958333333333333</v>
      </c>
      <c r="C10" s="137" t="s">
        <v>116</v>
      </c>
      <c r="D10" s="137" t="s">
        <v>15</v>
      </c>
      <c r="E10" s="137" t="s">
        <v>117</v>
      </c>
      <c r="F10" s="137" t="s">
        <v>118</v>
      </c>
      <c r="H10" s="115"/>
    </row>
    <row r="11" spans="2:9" ht="15.75">
      <c r="B11" s="136">
        <v>0.40972222222222227</v>
      </c>
      <c r="C11" s="137" t="s">
        <v>114</v>
      </c>
      <c r="D11" s="137" t="s">
        <v>17</v>
      </c>
      <c r="E11" s="137" t="s">
        <v>119</v>
      </c>
      <c r="F11" s="137" t="s">
        <v>120</v>
      </c>
      <c r="I11" s="115"/>
    </row>
    <row r="12" spans="2:6" ht="15.75">
      <c r="B12" s="136">
        <v>0.40972222222222227</v>
      </c>
      <c r="C12" s="137" t="s">
        <v>116</v>
      </c>
      <c r="D12" s="137" t="s">
        <v>24</v>
      </c>
      <c r="E12" s="137" t="s">
        <v>121</v>
      </c>
      <c r="F12" s="137" t="s">
        <v>122</v>
      </c>
    </row>
    <row r="13" spans="2:6" ht="15.75">
      <c r="B13" s="136">
        <v>0.4236111111111111</v>
      </c>
      <c r="C13" s="137" t="s">
        <v>114</v>
      </c>
      <c r="D13" s="137" t="s">
        <v>25</v>
      </c>
      <c r="E13" s="137" t="s">
        <v>52</v>
      </c>
      <c r="F13" s="137" t="s">
        <v>51</v>
      </c>
    </row>
    <row r="14" spans="2:6" ht="15.75">
      <c r="B14" s="136">
        <v>0.4236111111111111</v>
      </c>
      <c r="C14" s="137" t="s">
        <v>116</v>
      </c>
      <c r="D14" s="137" t="s">
        <v>26</v>
      </c>
      <c r="E14" s="137" t="s">
        <v>123</v>
      </c>
      <c r="F14" s="137" t="s">
        <v>117</v>
      </c>
    </row>
    <row r="15" spans="2:6" ht="15.75">
      <c r="B15" s="145" t="s">
        <v>124</v>
      </c>
      <c r="C15" s="145"/>
      <c r="D15" s="145"/>
      <c r="E15" s="145"/>
      <c r="F15" s="145"/>
    </row>
    <row r="16" spans="2:6" ht="15.75">
      <c r="B16" s="136">
        <v>0.4375</v>
      </c>
      <c r="C16" s="137" t="s">
        <v>114</v>
      </c>
      <c r="D16" s="138" t="s">
        <v>125</v>
      </c>
      <c r="E16" s="138" t="s">
        <v>126</v>
      </c>
      <c r="F16" s="138" t="s">
        <v>127</v>
      </c>
    </row>
    <row r="17" spans="2:6" ht="15.75">
      <c r="B17" s="136">
        <v>0.4375</v>
      </c>
      <c r="C17" s="137" t="s">
        <v>116</v>
      </c>
      <c r="D17" s="138" t="s">
        <v>128</v>
      </c>
      <c r="E17" s="138" t="s">
        <v>126</v>
      </c>
      <c r="F17" s="138" t="s">
        <v>127</v>
      </c>
    </row>
    <row r="18" spans="2:6" ht="15.75">
      <c r="B18" s="136">
        <v>0.4513888888888889</v>
      </c>
      <c r="C18" s="137" t="s">
        <v>114</v>
      </c>
      <c r="D18" s="138" t="s">
        <v>129</v>
      </c>
      <c r="E18" s="138" t="s">
        <v>126</v>
      </c>
      <c r="F18" s="138" t="s">
        <v>127</v>
      </c>
    </row>
    <row r="19" spans="2:6" ht="15.75">
      <c r="B19" s="136">
        <v>0.4513888888888889</v>
      </c>
      <c r="C19" s="137" t="s">
        <v>116</v>
      </c>
      <c r="D19" s="138" t="s">
        <v>130</v>
      </c>
      <c r="E19" s="138" t="s">
        <v>126</v>
      </c>
      <c r="F19" s="138" t="s">
        <v>127</v>
      </c>
    </row>
    <row r="20" spans="2:6" ht="15.75">
      <c r="B20" s="136">
        <v>0.46527777777777773</v>
      </c>
      <c r="C20" s="137" t="s">
        <v>114</v>
      </c>
      <c r="D20" s="138" t="s">
        <v>131</v>
      </c>
      <c r="E20" s="138" t="s">
        <v>132</v>
      </c>
      <c r="F20" s="138" t="s">
        <v>133</v>
      </c>
    </row>
    <row r="21" spans="2:6" ht="15.75">
      <c r="B21" s="136">
        <v>0.46527777777777773</v>
      </c>
      <c r="C21" s="137" t="s">
        <v>116</v>
      </c>
      <c r="D21" s="138" t="s">
        <v>134</v>
      </c>
      <c r="E21" s="138" t="s">
        <v>135</v>
      </c>
      <c r="F21" s="138" t="s">
        <v>136</v>
      </c>
    </row>
    <row r="22" spans="2:6" ht="15.75">
      <c r="B22" s="136">
        <v>0.4791666666666667</v>
      </c>
      <c r="C22" s="137" t="s">
        <v>114</v>
      </c>
      <c r="D22" s="138" t="s">
        <v>137</v>
      </c>
      <c r="E22" s="138" t="s">
        <v>138</v>
      </c>
      <c r="F22" s="138" t="s">
        <v>139</v>
      </c>
    </row>
    <row r="23" spans="2:6" ht="15.75">
      <c r="B23" s="136">
        <v>0.4791666666666667</v>
      </c>
      <c r="C23" s="137" t="s">
        <v>116</v>
      </c>
      <c r="D23" s="138" t="s">
        <v>140</v>
      </c>
      <c r="E23" s="138" t="s">
        <v>141</v>
      </c>
      <c r="F23" s="138" t="s">
        <v>142</v>
      </c>
    </row>
    <row r="24" spans="2:6" ht="15.75">
      <c r="B24" s="145" t="s">
        <v>143</v>
      </c>
      <c r="C24" s="145"/>
      <c r="D24" s="145"/>
      <c r="E24" s="145"/>
      <c r="F24" s="145"/>
    </row>
    <row r="25" spans="2:6" ht="15.75">
      <c r="B25" s="136">
        <v>0.625</v>
      </c>
      <c r="C25" s="137" t="s">
        <v>114</v>
      </c>
      <c r="D25" s="138" t="s">
        <v>144</v>
      </c>
      <c r="E25" s="138" t="s">
        <v>145</v>
      </c>
      <c r="F25" s="138" t="s">
        <v>146</v>
      </c>
    </row>
    <row r="26" spans="2:6" ht="15.75">
      <c r="B26" s="136">
        <v>0.625</v>
      </c>
      <c r="C26" s="137" t="s">
        <v>116</v>
      </c>
      <c r="D26" s="138" t="s">
        <v>147</v>
      </c>
      <c r="E26" s="138" t="s">
        <v>148</v>
      </c>
      <c r="F26" s="138" t="s">
        <v>149</v>
      </c>
    </row>
    <row r="27" spans="2:6" ht="15.75">
      <c r="B27" s="136">
        <v>0.6458333333333334</v>
      </c>
      <c r="C27" s="137" t="s">
        <v>116</v>
      </c>
      <c r="D27" s="138" t="s">
        <v>150</v>
      </c>
      <c r="E27" s="138" t="s">
        <v>151</v>
      </c>
      <c r="F27" s="138" t="s">
        <v>152</v>
      </c>
    </row>
    <row r="28" spans="2:6" ht="15.75">
      <c r="B28" s="136">
        <v>0.6458333333333334</v>
      </c>
      <c r="C28" s="137" t="s">
        <v>114</v>
      </c>
      <c r="D28" s="138" t="s">
        <v>153</v>
      </c>
      <c r="E28" s="138" t="s">
        <v>154</v>
      </c>
      <c r="F28" s="138" t="s">
        <v>155</v>
      </c>
    </row>
  </sheetData>
  <sheetProtection/>
  <mergeCells count="7">
    <mergeCell ref="B15:F15"/>
    <mergeCell ref="B24:F24"/>
    <mergeCell ref="B4:F4"/>
    <mergeCell ref="B5:F5"/>
    <mergeCell ref="D2:I2"/>
    <mergeCell ref="B7:F7"/>
    <mergeCell ref="B8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 - Stephen</dc:creator>
  <cp:keywords/>
  <dc:description/>
  <cp:lastModifiedBy>VBAHK-Stephen</cp:lastModifiedBy>
  <cp:lastPrinted>2023-12-04T07:34:18Z</cp:lastPrinted>
  <dcterms:created xsi:type="dcterms:W3CDTF">2023-06-08T08:38:45Z</dcterms:created>
  <dcterms:modified xsi:type="dcterms:W3CDTF">2023-12-04T07:53:34Z</dcterms:modified>
  <cp:category/>
  <cp:version/>
  <cp:contentType/>
  <cp:contentStatus/>
</cp:coreProperties>
</file>