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50" tabRatio="733" activeTab="0"/>
  </bookViews>
  <sheets>
    <sheet name="須知" sheetId="1" r:id="rId1"/>
    <sheet name="MD" sheetId="2" r:id="rId2"/>
    <sheet name="MFormat" sheetId="3" r:id="rId3"/>
    <sheet name="男子賽程" sheetId="4" r:id="rId4"/>
    <sheet name="WD" sheetId="5" r:id="rId5"/>
    <sheet name="WFormat" sheetId="6" r:id="rId6"/>
    <sheet name="女子賽程" sheetId="7" r:id="rId7"/>
    <sheet name="TT" sheetId="8" r:id="rId8"/>
  </sheets>
  <definedNames>
    <definedName name="Excel_BuiltIn__FilterDatabase">'MD'!$B$5:$R$5</definedName>
    <definedName name="Excel_BuiltIn__FilterDatabase">'WD'!$A$5:$U$5</definedName>
    <definedName name="_xlnm.Print_Area" localSheetId="1">'MD'!$B$1:$O$106</definedName>
    <definedName name="_xlnm.Print_Area" localSheetId="2">'MFormat'!$A$1:$N$117</definedName>
    <definedName name="_xlnm.Print_Area" localSheetId="4">'WD'!$A$1:$O$72</definedName>
    <definedName name="_xlnm.Print_Area" localSheetId="5">'WFormat'!$B$1:$L$76</definedName>
    <definedName name="_xlnm.Print_Area" localSheetId="6">'女子賽程'!$B$1:$O$41</definedName>
    <definedName name="_xlnm.Print_Area" localSheetId="3">'男子賽程'!$B$1:$O$55</definedName>
    <definedName name="_xlnm.Print_Area" localSheetId="0">'須知'!$A$1:$B$55</definedName>
  </definedNames>
  <calcPr fullCalcOnLoad="1"/>
</workbook>
</file>

<file path=xl/sharedStrings.xml><?xml version="1.0" encoding="utf-8"?>
<sst xmlns="http://schemas.openxmlformats.org/spreadsheetml/2006/main" count="1974" uniqueCount="885">
  <si>
    <t>比賽須知</t>
  </si>
  <si>
    <t>報　　到</t>
  </si>
  <si>
    <t>所有參賽隊伍須於規定時間前15分鐘，向司令台報到。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</si>
  <si>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</si>
  <si>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</si>
  <si>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</si>
  <si>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</si>
  <si>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</si>
  <si>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男子網高2.43米，女子網高2.24米</t>
  </si>
  <si>
    <t xml:space="preserve">球場：16米x 8米；半場8米x 8米 </t>
  </si>
  <si>
    <t>小組賽兩局制，每球得分制，需至少領前兩分為勝1局，並無上限分.每勝一場得3分，每負一場得0分，平手各得1分。</t>
  </si>
  <si>
    <t>複賽三局兩勝制，每球得分制，需至少領前兩分為勝1局，並無上限分.</t>
  </si>
  <si>
    <t>一,二局每累積7分,決勝局每累積5分交換場地作賽</t>
  </si>
  <si>
    <t>每隊每局一次暫停,限時30秒,只有隊長可以要求暫停</t>
  </si>
  <si>
    <t>技術暫停：只設於一,二局,兩隊得分總和21分時自動執行,限時30秒.</t>
  </si>
  <si>
    <t>球員不可用上手手指﹝虛攻﹞完成攻擊性擊球</t>
  </si>
  <si>
    <t>凡 NO SHOW 將不獲積分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</si>
  <si>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</si>
  <si>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</si>
  <si>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</si>
  <si>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</si>
  <si>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</si>
  <si>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</si>
  <si>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</si>
  <si>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</si>
  <si>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</si>
  <si>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</si>
  <si>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</si>
  <si>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</si>
  <si>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</si>
  <si>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</si>
  <si>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</si>
  <si>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</si>
  <si>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</si>
  <si>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</si>
  <si>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</si>
  <si>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</si>
  <si>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</si>
  <si>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</si>
  <si>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>Mens' net: 2.43m ; Womens' net: 2.24m</t>
  </si>
  <si>
    <t>in case of 1-1 ties, the deciding set (the 3rd) is played to 15 points with a minimum lead of 2 points.</t>
  </si>
  <si>
    <t>Each team is entitled to a maximum of one time-out per set. Each time-out lasts for 30 seconds and could be called by captain</t>
  </si>
  <si>
    <t>第一階段：小組單循環比賽</t>
  </si>
  <si>
    <t>Seeding List (table 2)</t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</si>
  <si>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</si>
  <si>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</si>
  <si>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</si>
  <si>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</si>
  <si>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</si>
  <si>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</si>
  <si>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</si>
  <si>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</si>
  <si>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</si>
  <si>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</si>
  <si>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</si>
  <si>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t>註冊編號</t>
  </si>
  <si>
    <t>Points</t>
  </si>
  <si>
    <t>備註</t>
  </si>
  <si>
    <t>M213</t>
  </si>
  <si>
    <t>Thorsten Flaquiere</t>
  </si>
  <si>
    <t>M870</t>
  </si>
  <si>
    <t>鄭晉宏</t>
  </si>
  <si>
    <t>M629</t>
  </si>
  <si>
    <t>陳品全</t>
  </si>
  <si>
    <t>M630</t>
  </si>
  <si>
    <t>李健禧</t>
  </si>
  <si>
    <t>M843</t>
  </si>
  <si>
    <t>張永暉</t>
  </si>
  <si>
    <t>M887</t>
  </si>
  <si>
    <t>ALPS-TW</t>
  </si>
  <si>
    <t>謝鍵泓</t>
  </si>
  <si>
    <t>M762</t>
  </si>
  <si>
    <t>黃嘉潤</t>
  </si>
  <si>
    <t>M556</t>
  </si>
  <si>
    <t>勞永鏗</t>
  </si>
  <si>
    <t>M667</t>
  </si>
  <si>
    <t>莊紀來</t>
  </si>
  <si>
    <t>M229</t>
  </si>
  <si>
    <t>關梓烽</t>
  </si>
  <si>
    <t>M890</t>
  </si>
  <si>
    <t>黃駿安</t>
  </si>
  <si>
    <t>M291</t>
  </si>
  <si>
    <t>SCAA YA</t>
  </si>
  <si>
    <t>張海鷹</t>
  </si>
  <si>
    <t>M103</t>
  </si>
  <si>
    <t>丘至剛</t>
  </si>
  <si>
    <t>M550</t>
  </si>
  <si>
    <t>A1</t>
  </si>
  <si>
    <t>M642</t>
  </si>
  <si>
    <t>黃志傑</t>
  </si>
  <si>
    <t>M704</t>
  </si>
  <si>
    <t>B1</t>
  </si>
  <si>
    <t>C1</t>
  </si>
  <si>
    <t>古顯庭</t>
  </si>
  <si>
    <t>M331</t>
  </si>
  <si>
    <t>饒明淦</t>
  </si>
  <si>
    <t>M751</t>
  </si>
  <si>
    <t>D1</t>
  </si>
  <si>
    <t>E1</t>
  </si>
  <si>
    <t>M224</t>
  </si>
  <si>
    <t>F1</t>
  </si>
  <si>
    <t>SCAA L&amp;M</t>
  </si>
  <si>
    <t>徐錦龍</t>
  </si>
  <si>
    <t>M323</t>
  </si>
  <si>
    <t>楊博文</t>
  </si>
  <si>
    <t>M337</t>
  </si>
  <si>
    <t>G1</t>
  </si>
  <si>
    <t>文駿軒</t>
  </si>
  <si>
    <t>M845</t>
  </si>
  <si>
    <t>M750</t>
  </si>
  <si>
    <t>H1</t>
  </si>
  <si>
    <t>雲維華</t>
  </si>
  <si>
    <t>M798</t>
  </si>
  <si>
    <t>張志坤</t>
  </si>
  <si>
    <t>M332</t>
  </si>
  <si>
    <t>張智行</t>
  </si>
  <si>
    <t>M729</t>
  </si>
  <si>
    <t>王沛林</t>
  </si>
  <si>
    <t>M227</t>
  </si>
  <si>
    <t>杜顯陞</t>
  </si>
  <si>
    <t>M214</t>
  </si>
  <si>
    <t>M179</t>
  </si>
  <si>
    <t>林惠龍</t>
  </si>
  <si>
    <t>M744</t>
  </si>
  <si>
    <t>2R</t>
  </si>
  <si>
    <t>黃俊偉</t>
  </si>
  <si>
    <t>M112</t>
  </si>
  <si>
    <t>黃冠邦</t>
  </si>
  <si>
    <t>M202</t>
  </si>
  <si>
    <t>M568</t>
  </si>
  <si>
    <t>王龍</t>
  </si>
  <si>
    <t>M561</t>
  </si>
  <si>
    <t>陳鉅威</t>
  </si>
  <si>
    <t>M880</t>
  </si>
  <si>
    <t>陳樂恆</t>
  </si>
  <si>
    <t>M670</t>
  </si>
  <si>
    <t>梁景嵐</t>
  </si>
  <si>
    <t>M829</t>
  </si>
  <si>
    <t>李烈峰</t>
  </si>
  <si>
    <t>M899</t>
  </si>
  <si>
    <t>張綽航</t>
  </si>
  <si>
    <t>M639</t>
  </si>
  <si>
    <t>M802</t>
  </si>
  <si>
    <t>李俊傑</t>
  </si>
  <si>
    <t>M676</t>
  </si>
  <si>
    <t>SKTL</t>
  </si>
  <si>
    <t>余天樂</t>
  </si>
  <si>
    <t>M342</t>
  </si>
  <si>
    <t>廖樞麒</t>
  </si>
  <si>
    <t>M552</t>
  </si>
  <si>
    <t>簡詩恆</t>
  </si>
  <si>
    <t>M891</t>
  </si>
  <si>
    <t>NEW</t>
  </si>
  <si>
    <t>BYE</t>
  </si>
  <si>
    <t>M3</t>
  </si>
  <si>
    <t>男子組</t>
  </si>
  <si>
    <t>A</t>
  </si>
  <si>
    <t>B</t>
  </si>
  <si>
    <t>C</t>
  </si>
  <si>
    <t>D</t>
  </si>
  <si>
    <t>E</t>
  </si>
  <si>
    <t>F</t>
  </si>
  <si>
    <t>G</t>
  </si>
  <si>
    <t>H</t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</si>
  <si>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</si>
  <si>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</si>
  <si>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</si>
  <si>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</si>
  <si>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</si>
  <si>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</si>
  <si>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</si>
  <si>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</si>
  <si>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t>SEED#16</t>
  </si>
  <si>
    <t>SEED#15</t>
  </si>
  <si>
    <t>SEED#14</t>
  </si>
  <si>
    <t>SEED#13</t>
  </si>
  <si>
    <t>SEED#12</t>
  </si>
  <si>
    <t>SEED#11</t>
  </si>
  <si>
    <t>SEED#10</t>
  </si>
  <si>
    <t>SEED#9</t>
  </si>
  <si>
    <t>SEED#17</t>
  </si>
  <si>
    <t>SEED#18</t>
  </si>
  <si>
    <t>SEED#19</t>
  </si>
  <si>
    <t>SEED#20</t>
  </si>
  <si>
    <t>SEED#21</t>
  </si>
  <si>
    <t>SEED#22</t>
  </si>
  <si>
    <t>SEED#23</t>
  </si>
  <si>
    <t>SEED#24</t>
  </si>
  <si>
    <t>QT3</t>
  </si>
  <si>
    <t>QT4</t>
  </si>
  <si>
    <t>SEED#28</t>
  </si>
  <si>
    <t>SEED#27</t>
  </si>
  <si>
    <t>SEED#26</t>
  </si>
  <si>
    <t>SEED#25</t>
  </si>
  <si>
    <t>M1</t>
  </si>
  <si>
    <t>M9</t>
  </si>
  <si>
    <t>M2</t>
  </si>
  <si>
    <t>M13</t>
  </si>
  <si>
    <t>M10</t>
  </si>
  <si>
    <t>M4</t>
  </si>
  <si>
    <t>M16</t>
  </si>
  <si>
    <t>Final 1/2 places</t>
  </si>
  <si>
    <t>M5</t>
  </si>
  <si>
    <t>M11</t>
  </si>
  <si>
    <t>M6</t>
  </si>
  <si>
    <t>M14</t>
  </si>
  <si>
    <t>M7</t>
  </si>
  <si>
    <t>M12</t>
  </si>
  <si>
    <t>M15</t>
  </si>
  <si>
    <t>Final 3/4 places</t>
  </si>
  <si>
    <t>M8</t>
  </si>
  <si>
    <t>1st</t>
  </si>
  <si>
    <t>pts</t>
  </si>
  <si>
    <t>2nd</t>
  </si>
  <si>
    <t>3rd</t>
  </si>
  <si>
    <t>4th</t>
  </si>
  <si>
    <t>5th</t>
  </si>
  <si>
    <t>9th</t>
  </si>
  <si>
    <t>17th</t>
  </si>
  <si>
    <t>25th</t>
  </si>
  <si>
    <t>GG</t>
  </si>
  <si>
    <t>F148</t>
  </si>
  <si>
    <t>F564</t>
  </si>
  <si>
    <t>F611</t>
  </si>
  <si>
    <t>F595</t>
  </si>
  <si>
    <t>F237</t>
  </si>
  <si>
    <t>F439</t>
  </si>
  <si>
    <t>ST</t>
  </si>
  <si>
    <t>F530</t>
  </si>
  <si>
    <t>F115</t>
  </si>
  <si>
    <t>F660</t>
  </si>
  <si>
    <t>SURVIVOR</t>
  </si>
  <si>
    <t>F582</t>
  </si>
  <si>
    <t>F583</t>
  </si>
  <si>
    <t>F708</t>
  </si>
  <si>
    <t>F616</t>
  </si>
  <si>
    <t>F105</t>
  </si>
  <si>
    <t>F631</t>
  </si>
  <si>
    <t>F202</t>
  </si>
  <si>
    <t>F628</t>
  </si>
  <si>
    <t>F681</t>
  </si>
  <si>
    <t>F735</t>
  </si>
  <si>
    <t>F153</t>
  </si>
  <si>
    <t>F599</t>
  </si>
  <si>
    <t>F538</t>
  </si>
  <si>
    <t>F395</t>
  </si>
  <si>
    <t>QT5</t>
  </si>
  <si>
    <t>女子組</t>
  </si>
  <si>
    <t>W1</t>
  </si>
  <si>
    <t>W9</t>
  </si>
  <si>
    <t>W2</t>
  </si>
  <si>
    <t>W13</t>
  </si>
  <si>
    <t>W3</t>
  </si>
  <si>
    <t>W10</t>
  </si>
  <si>
    <t>W4</t>
  </si>
  <si>
    <t>W16</t>
  </si>
  <si>
    <t>W5</t>
  </si>
  <si>
    <t>W11</t>
  </si>
  <si>
    <t>W6</t>
  </si>
  <si>
    <t>W14</t>
  </si>
  <si>
    <t>W7</t>
  </si>
  <si>
    <t>W12</t>
  </si>
  <si>
    <t>W15</t>
  </si>
  <si>
    <t>W8</t>
  </si>
  <si>
    <t>小組單循環比賽中得分由高至低依次排名次。首次名晉級。</t>
  </si>
  <si>
    <t>第三名為名次17得48種子分。</t>
  </si>
  <si>
    <t>第四名為名次25得36種子分。</t>
  </si>
  <si>
    <t>16隊進行淘汰賽，賽出1至9名次。</t>
  </si>
  <si>
    <t>A1</t>
  </si>
  <si>
    <t>B1</t>
  </si>
  <si>
    <t>C1</t>
  </si>
  <si>
    <t>D1</t>
  </si>
  <si>
    <t>E1</t>
  </si>
  <si>
    <t>F1</t>
  </si>
  <si>
    <t>G1</t>
  </si>
  <si>
    <t>H1</t>
  </si>
  <si>
    <t>E2</t>
  </si>
  <si>
    <t>D2</t>
  </si>
  <si>
    <t>C2</t>
  </si>
  <si>
    <t>B2</t>
  </si>
  <si>
    <t>B3</t>
  </si>
  <si>
    <t>C3</t>
  </si>
  <si>
    <t>F3</t>
  </si>
  <si>
    <t>H3</t>
  </si>
  <si>
    <t>H4</t>
  </si>
  <si>
    <t>G4</t>
  </si>
  <si>
    <t>H2</t>
  </si>
  <si>
    <t>G2</t>
  </si>
  <si>
    <t>F2</t>
  </si>
  <si>
    <t>D3</t>
  </si>
  <si>
    <t>E3</t>
  </si>
  <si>
    <t>F4</t>
  </si>
  <si>
    <t>QT1</t>
  </si>
  <si>
    <t>QT2</t>
  </si>
  <si>
    <t>QT3</t>
  </si>
  <si>
    <t>QT4</t>
  </si>
  <si>
    <t>vs</t>
  </si>
  <si>
    <t>勝出隊伍</t>
  </si>
  <si>
    <t>A4</t>
  </si>
  <si>
    <t>球隊積分</t>
  </si>
  <si>
    <t>球員積分</t>
  </si>
  <si>
    <t xml:space="preserve"> 2019 康文盃沙灘排球公開賽</t>
  </si>
  <si>
    <t>S&amp;M</t>
  </si>
  <si>
    <t>SBDW</t>
  </si>
  <si>
    <t>ALPS-129</t>
  </si>
  <si>
    <t>FROG</t>
  </si>
  <si>
    <t>Swc</t>
  </si>
  <si>
    <t>Take it EZ</t>
  </si>
  <si>
    <t>K pak</t>
  </si>
  <si>
    <t>AJ</t>
  </si>
  <si>
    <t>ALPS</t>
  </si>
  <si>
    <t>SCAA K&amp;L</t>
  </si>
  <si>
    <t>SCAA 99</t>
  </si>
  <si>
    <t>Forcesaders</t>
  </si>
  <si>
    <t>Old Master Q</t>
  </si>
  <si>
    <t xml:space="preserve">Ivan &amp; Pak </t>
  </si>
  <si>
    <t>廖家勤</t>
  </si>
  <si>
    <t>張澔銘</t>
  </si>
  <si>
    <t>譚洭倫</t>
  </si>
  <si>
    <t>蔡偉傑</t>
  </si>
  <si>
    <t>李晉瑋</t>
  </si>
  <si>
    <t>馮力揚</t>
  </si>
  <si>
    <t>林琪豐</t>
  </si>
  <si>
    <t>李勤昌</t>
  </si>
  <si>
    <t>孫俊桉</t>
  </si>
  <si>
    <t>林逸朗</t>
  </si>
  <si>
    <t>柳凱富</t>
  </si>
  <si>
    <t>陸俊勤</t>
  </si>
  <si>
    <t>張俊彥</t>
  </si>
  <si>
    <t>張淦邦</t>
  </si>
  <si>
    <t>林永豪</t>
  </si>
  <si>
    <t>方武輝</t>
  </si>
  <si>
    <t>曾毅斌</t>
  </si>
  <si>
    <t>M625</t>
  </si>
  <si>
    <t>M514</t>
  </si>
  <si>
    <t>M205</t>
  </si>
  <si>
    <t>M934</t>
  </si>
  <si>
    <t>M624</t>
  </si>
  <si>
    <t>M936</t>
  </si>
  <si>
    <t>M766</t>
  </si>
  <si>
    <t>M719</t>
  </si>
  <si>
    <t>M184</t>
  </si>
  <si>
    <t>M336</t>
  </si>
  <si>
    <t>陳震宇</t>
  </si>
  <si>
    <t>李泯其</t>
  </si>
  <si>
    <t>蘇俊傑</t>
  </si>
  <si>
    <t>張富鍵</t>
  </si>
  <si>
    <t>林子聰</t>
  </si>
  <si>
    <t>黃悅峰</t>
  </si>
  <si>
    <t>黃英彰</t>
  </si>
  <si>
    <t>蔡國培</t>
  </si>
  <si>
    <t>黃栢軒</t>
  </si>
  <si>
    <t>李宇煌</t>
  </si>
  <si>
    <t>莊浩維</t>
  </si>
  <si>
    <t>劉卓楠</t>
  </si>
  <si>
    <t>甘力軒</t>
  </si>
  <si>
    <t>蘇浚軒</t>
  </si>
  <si>
    <t>譚錦鴻</t>
  </si>
  <si>
    <t>林敬淳</t>
  </si>
  <si>
    <t>李霆峯</t>
  </si>
  <si>
    <t>莫皓智</t>
  </si>
  <si>
    <t>M895</t>
  </si>
  <si>
    <t>M228</t>
  </si>
  <si>
    <t>M931</t>
  </si>
  <si>
    <t>M626</t>
  </si>
  <si>
    <t>M330</t>
  </si>
  <si>
    <t>M814</t>
  </si>
  <si>
    <t>M187</t>
  </si>
  <si>
    <t>葉志誠</t>
  </si>
  <si>
    <t>文駿軒</t>
  </si>
  <si>
    <t>M592</t>
  </si>
  <si>
    <t>陳展弘</t>
  </si>
  <si>
    <t>M949</t>
  </si>
  <si>
    <t>M978</t>
  </si>
  <si>
    <t>M682</t>
  </si>
  <si>
    <t>M974</t>
  </si>
  <si>
    <t>M806</t>
  </si>
  <si>
    <t>M946</t>
  </si>
  <si>
    <t>M910</t>
  </si>
  <si>
    <t>M954</t>
  </si>
  <si>
    <t>M957</t>
  </si>
  <si>
    <t>M980</t>
  </si>
  <si>
    <t>M621</t>
  </si>
  <si>
    <t>M964</t>
  </si>
  <si>
    <t>M373</t>
  </si>
  <si>
    <t>M593</t>
  </si>
  <si>
    <t>M245</t>
  </si>
  <si>
    <t>M906</t>
  </si>
  <si>
    <t>QT5</t>
  </si>
  <si>
    <t>QT6</t>
  </si>
  <si>
    <t>QT7</t>
  </si>
  <si>
    <t>QT8</t>
  </si>
  <si>
    <t>QT8</t>
  </si>
  <si>
    <t>QT9</t>
  </si>
  <si>
    <t>QT9</t>
  </si>
  <si>
    <t>QT10</t>
  </si>
  <si>
    <t>QT1勝方進入QT3</t>
  </si>
  <si>
    <t>QT2勝方進入QT4</t>
  </si>
  <si>
    <t>M972</t>
  </si>
  <si>
    <t>Khan Ahmed</t>
  </si>
  <si>
    <t>G3, H3</t>
  </si>
  <si>
    <t>QT1, QT1, QT2, QT2</t>
  </si>
  <si>
    <t>QT5, QT6, QT7, QT8, QT9, QT10</t>
  </si>
  <si>
    <t>QT1進入QT3</t>
  </si>
  <si>
    <t>QT2進入QT4</t>
  </si>
  <si>
    <t>QT3進入A4</t>
  </si>
  <si>
    <t>QT4進入B4</t>
  </si>
  <si>
    <t>QT5進入C4</t>
  </si>
  <si>
    <t>QT6進入D4</t>
  </si>
  <si>
    <t>QT7進入E4</t>
  </si>
  <si>
    <t>QT8進入F4</t>
  </si>
  <si>
    <t>QT9進入G4</t>
  </si>
  <si>
    <t>QT10進入H4</t>
  </si>
  <si>
    <t xml:space="preserve">ABC </t>
  </si>
  <si>
    <t xml:space="preserve">Oppa Korean Restaurant </t>
  </si>
  <si>
    <t>Reunion</t>
  </si>
  <si>
    <t xml:space="preserve">Glory </t>
  </si>
  <si>
    <t>Limit</t>
  </si>
  <si>
    <t>C.M</t>
  </si>
  <si>
    <t xml:space="preserve">Pillar Sports </t>
  </si>
  <si>
    <t>Mikasa</t>
  </si>
  <si>
    <t>jojo and jac</t>
  </si>
  <si>
    <t>Puipui</t>
  </si>
  <si>
    <t>Yumika</t>
  </si>
  <si>
    <t>J &amp; M</t>
  </si>
  <si>
    <t>BUTTERFLY S.</t>
  </si>
  <si>
    <t>F585</t>
  </si>
  <si>
    <t>F636</t>
  </si>
  <si>
    <t>F672</t>
  </si>
  <si>
    <t>F743</t>
  </si>
  <si>
    <t>F750</t>
  </si>
  <si>
    <t>F437</t>
  </si>
  <si>
    <t>F179</t>
  </si>
  <si>
    <t>F142</t>
  </si>
  <si>
    <t>F675</t>
  </si>
  <si>
    <t>F201</t>
  </si>
  <si>
    <t>F757</t>
  </si>
  <si>
    <t>F584</t>
  </si>
  <si>
    <t>F531</t>
  </si>
  <si>
    <t>李慧賢</t>
  </si>
  <si>
    <t>F745</t>
  </si>
  <si>
    <t>F773</t>
  </si>
  <si>
    <t>F774</t>
  </si>
  <si>
    <t>F506</t>
  </si>
  <si>
    <t>F792</t>
  </si>
  <si>
    <t>F754</t>
  </si>
  <si>
    <t>F589</t>
  </si>
  <si>
    <t>F432</t>
  </si>
  <si>
    <t>F772</t>
  </si>
  <si>
    <t>F789</t>
  </si>
  <si>
    <t>F788</t>
  </si>
  <si>
    <t>F758</t>
  </si>
  <si>
    <t>F588</t>
  </si>
  <si>
    <t>F609</t>
  </si>
  <si>
    <t>A2, B2, A3</t>
  </si>
  <si>
    <t>F3, G3</t>
  </si>
  <si>
    <t>D4, E4</t>
  </si>
  <si>
    <t>B4, C4</t>
  </si>
  <si>
    <t>何慧恩</t>
  </si>
  <si>
    <t>SEED#31</t>
  </si>
  <si>
    <t>SEED#30</t>
  </si>
  <si>
    <t>SEED#29</t>
  </si>
  <si>
    <t>BYE</t>
  </si>
  <si>
    <t>劉卓然</t>
  </si>
  <si>
    <t>陳煒傑</t>
  </si>
  <si>
    <t>陳嘉浩</t>
  </si>
  <si>
    <t>林柏均</t>
  </si>
  <si>
    <t>陳暐晴</t>
  </si>
  <si>
    <t>李梓恆</t>
  </si>
  <si>
    <t>程文達</t>
  </si>
  <si>
    <t>ii、  第1至第31種子依次編入A至H組。</t>
  </si>
  <si>
    <t>陳朗晞</t>
  </si>
  <si>
    <t>A3</t>
  </si>
  <si>
    <t>A2</t>
  </si>
  <si>
    <t>G3</t>
  </si>
  <si>
    <t>QT6</t>
  </si>
  <si>
    <t>QT7</t>
  </si>
  <si>
    <t>D4</t>
  </si>
  <si>
    <t>B4</t>
  </si>
  <si>
    <t>E4</t>
  </si>
  <si>
    <t>C4</t>
  </si>
  <si>
    <t>白約翰雙胞胎</t>
  </si>
  <si>
    <t>雞地名校</t>
  </si>
  <si>
    <t>盧幹庭</t>
  </si>
  <si>
    <t>種子隊名單(表二)</t>
  </si>
  <si>
    <t>球員1</t>
  </si>
  <si>
    <t>球員2</t>
  </si>
  <si>
    <t>杜詠彤</t>
  </si>
  <si>
    <t>江卓儀</t>
  </si>
  <si>
    <t>歐陽瑋欣</t>
  </si>
  <si>
    <t>古蓉蓉</t>
  </si>
  <si>
    <t>羚靖</t>
  </si>
  <si>
    <t>黃雯靖</t>
  </si>
  <si>
    <t>曾岳羚</t>
  </si>
  <si>
    <t>蠢嵐</t>
  </si>
  <si>
    <t>吳詠嵐</t>
  </si>
  <si>
    <t>駱純</t>
  </si>
  <si>
    <t>盧慧茵</t>
  </si>
  <si>
    <t>袁廷芝</t>
  </si>
  <si>
    <t>任頌欣</t>
  </si>
  <si>
    <t>劉天慧</t>
  </si>
  <si>
    <t>梁倩橋</t>
  </si>
  <si>
    <t>馮可盈</t>
  </si>
  <si>
    <t>筱瑩</t>
  </si>
  <si>
    <t>陳筱琳</t>
  </si>
  <si>
    <t>馬曉瑩</t>
  </si>
  <si>
    <t>楊紫霞</t>
  </si>
  <si>
    <t>陳秋穎</t>
  </si>
  <si>
    <t>吳黎</t>
  </si>
  <si>
    <t>吳玥嬈</t>
  </si>
  <si>
    <t>黎子悠</t>
  </si>
  <si>
    <t>奸巴爹</t>
  </si>
  <si>
    <t>林穎哲</t>
  </si>
  <si>
    <t>黃雪怡</t>
  </si>
  <si>
    <t>洋玉</t>
  </si>
  <si>
    <t>劉錦玉</t>
  </si>
  <si>
    <t xml:space="preserve">黎子洋 </t>
  </si>
  <si>
    <t>余凱婷</t>
  </si>
  <si>
    <t>劉顥婷</t>
  </si>
  <si>
    <t>唔知叫咩呀</t>
  </si>
  <si>
    <t>張芳婷</t>
  </si>
  <si>
    <t>梁詩蕊</t>
  </si>
  <si>
    <t>石珈甄</t>
  </si>
  <si>
    <t>林淑怡</t>
  </si>
  <si>
    <t>陳嬿而</t>
  </si>
  <si>
    <t>黎曉彤</t>
  </si>
  <si>
    <t>廖美恩</t>
  </si>
  <si>
    <t>布諾珩</t>
  </si>
  <si>
    <t>黎佩瑩</t>
  </si>
  <si>
    <t>呂惠敏</t>
  </si>
  <si>
    <t>爭氣</t>
  </si>
  <si>
    <t>吳學怡</t>
  </si>
  <si>
    <t>柯均宜</t>
  </si>
  <si>
    <t>小藍</t>
  </si>
  <si>
    <t>周學林</t>
  </si>
  <si>
    <t>毛毛</t>
  </si>
  <si>
    <t>方慧敏</t>
  </si>
  <si>
    <t>毛凱茵</t>
  </si>
  <si>
    <t>求奇</t>
  </si>
  <si>
    <t>黃詠雪</t>
  </si>
  <si>
    <t>吳希瑜</t>
  </si>
  <si>
    <t>麥穎恩</t>
  </si>
  <si>
    <t>陳雅麗</t>
  </si>
  <si>
    <t>撻Q達人</t>
  </si>
  <si>
    <t>陸珈慧</t>
  </si>
  <si>
    <t>王熙晴</t>
  </si>
  <si>
    <t>吳樂彤</t>
  </si>
  <si>
    <t>黎寶儀</t>
  </si>
  <si>
    <t>翠詩</t>
  </si>
  <si>
    <t>吳翠怡</t>
  </si>
  <si>
    <t>崔珮詩</t>
  </si>
  <si>
    <t>銀芽</t>
  </si>
  <si>
    <t>張詩雅</t>
  </si>
  <si>
    <t>黎曉文</t>
  </si>
  <si>
    <t>鄭卓伶</t>
  </si>
  <si>
    <t>陳曉琪</t>
  </si>
  <si>
    <t>柯栩華</t>
  </si>
  <si>
    <t>江卓瑩</t>
  </si>
  <si>
    <t>吳佩兒</t>
  </si>
  <si>
    <t>鄧琪霈</t>
  </si>
  <si>
    <t>啫喱冰冰</t>
  </si>
  <si>
    <t>周影楣</t>
  </si>
  <si>
    <t>ALPS-唔衝</t>
  </si>
  <si>
    <t>ALPS-智威係我地</t>
  </si>
  <si>
    <t>ALPS-我要買Ferrari</t>
  </si>
  <si>
    <t>消防處</t>
  </si>
  <si>
    <t>A2, A3</t>
  </si>
  <si>
    <t>A2, A3</t>
  </si>
  <si>
    <t>撈碧鵰</t>
  </si>
  <si>
    <t>熱情的麻鷹</t>
  </si>
  <si>
    <t>我叫你</t>
  </si>
  <si>
    <t>紅藍</t>
  </si>
  <si>
    <t>小矮人2.0</t>
  </si>
  <si>
    <t>粉紅兵團</t>
  </si>
  <si>
    <t>yammer1隊</t>
  </si>
  <si>
    <t>ALPS-平均米九</t>
  </si>
  <si>
    <t>QT7, QT6</t>
  </si>
  <si>
    <t>QT7, QT6</t>
  </si>
  <si>
    <t>禾你陞</t>
  </si>
  <si>
    <t>晞其隊</t>
  </si>
  <si>
    <t>隨心</t>
  </si>
  <si>
    <t>北極熊</t>
  </si>
  <si>
    <t>QT1, QT1, QT2, QT2</t>
  </si>
  <si>
    <t>QT1, QT1, QT2, QT2</t>
  </si>
  <si>
    <t>QT1, QT1, QT2, QT2</t>
  </si>
  <si>
    <r>
      <t>a.</t>
    </r>
    <r>
      <rPr>
        <sz val="7"/>
        <color indexed="8"/>
        <rFont val="Microsoft YaHei"/>
        <family val="2"/>
      </rPr>
      <t xml:space="preserve">        </t>
    </r>
    <r>
      <rPr>
        <sz val="12"/>
        <color indexed="8"/>
        <rFont val="Microsoft YaHei"/>
        <family val="2"/>
      </rPr>
      <t>分組方法：</t>
    </r>
  </si>
  <si>
    <r>
      <t>i、</t>
    </r>
    <r>
      <rPr>
        <sz val="7"/>
        <color indexed="8"/>
        <rFont val="Microsoft YaHei"/>
        <family val="2"/>
      </rPr>
      <t xml:space="preserve">    </t>
    </r>
    <r>
      <rPr>
        <sz val="12"/>
        <color indexed="8"/>
        <rFont val="Microsoft YaHei"/>
        <family val="2"/>
      </rPr>
      <t>以種子分（SEEDING POINT）排列種子隊。</t>
    </r>
  </si>
  <si>
    <r>
      <t>ii、</t>
    </r>
    <r>
      <rPr>
        <sz val="7"/>
        <rFont val="Microsoft YaHei"/>
        <family val="2"/>
      </rPr>
      <t xml:space="preserve">  </t>
    </r>
    <r>
      <rPr>
        <sz val="12"/>
        <rFont val="Microsoft YaHei"/>
        <family val="2"/>
      </rPr>
      <t>第1至第24種子依次編入A至H組。</t>
    </r>
  </si>
  <si>
    <r>
      <t>iii、</t>
    </r>
    <r>
      <rPr>
        <sz val="7"/>
        <rFont val="Microsoft YaHei"/>
        <family val="2"/>
      </rPr>
      <t xml:space="preserve"> </t>
    </r>
    <r>
      <rPr>
        <sz val="12"/>
        <rFont val="Microsoft YaHei"/>
        <family val="2"/>
      </rPr>
      <t>其餘隊伍根據抽籤及資格賽成績分配於各組內。</t>
    </r>
  </si>
  <si>
    <r>
      <t>iii、</t>
    </r>
    <r>
      <rPr>
        <sz val="7"/>
        <rFont val="Microsoft YaHei"/>
        <family val="2"/>
      </rPr>
      <t xml:space="preserve"> </t>
    </r>
    <r>
      <rPr>
        <sz val="12"/>
        <rFont val="Microsoft YaHei"/>
        <family val="2"/>
      </rPr>
      <t>其餘隊伍根據抽籤分配於各組內。</t>
    </r>
  </si>
  <si>
    <r>
      <rPr>
        <sz val="12"/>
        <rFont val="微軟正黑體"/>
        <family val="2"/>
      </rPr>
      <t>局數</t>
    </r>
  </si>
  <si>
    <r>
      <rPr>
        <sz val="12"/>
        <rFont val="微軟正黑體"/>
        <family val="2"/>
      </rPr>
      <t>分數</t>
    </r>
  </si>
  <si>
    <t>POOL</t>
  </si>
  <si>
    <t>Group</t>
  </si>
  <si>
    <t>TEAMS</t>
  </si>
  <si>
    <t>TEAM A</t>
  </si>
  <si>
    <t>TEAM B</t>
  </si>
  <si>
    <r>
      <rPr>
        <sz val="12"/>
        <rFont val="微軟正黑體"/>
        <family val="2"/>
      </rPr>
      <t>分組</t>
    </r>
  </si>
  <si>
    <t>Match No.</t>
  </si>
  <si>
    <r>
      <rPr>
        <sz val="12"/>
        <rFont val="微軟正黑體"/>
        <family val="2"/>
      </rPr>
      <t>對賽隊</t>
    </r>
  </si>
  <si>
    <t>Vs</t>
  </si>
  <si>
    <t>A4</t>
  </si>
  <si>
    <t>Position</t>
  </si>
  <si>
    <t>Win</t>
  </si>
  <si>
    <t>Draw</t>
  </si>
  <si>
    <t>Loss</t>
  </si>
  <si>
    <t>A2</t>
  </si>
  <si>
    <t>A3</t>
  </si>
  <si>
    <t>B4</t>
  </si>
  <si>
    <t>B2</t>
  </si>
  <si>
    <t>B3</t>
  </si>
  <si>
    <t>C4</t>
  </si>
  <si>
    <t>C2</t>
  </si>
  <si>
    <t>C3</t>
  </si>
  <si>
    <t>D4</t>
  </si>
  <si>
    <t>D2</t>
  </si>
  <si>
    <t>D3</t>
  </si>
  <si>
    <t>E4</t>
  </si>
  <si>
    <t>E2</t>
  </si>
  <si>
    <t>E3</t>
  </si>
  <si>
    <t>F4</t>
  </si>
  <si>
    <t>F2</t>
  </si>
  <si>
    <t>F3</t>
  </si>
  <si>
    <t>G4</t>
  </si>
  <si>
    <t>G2</t>
  </si>
  <si>
    <t>G3</t>
  </si>
  <si>
    <t>H4</t>
  </si>
  <si>
    <t>H2</t>
  </si>
  <si>
    <t>H3</t>
  </si>
  <si>
    <t>Playing Schedule (Women's)</t>
  </si>
  <si>
    <r>
      <rPr>
        <b/>
        <sz val="18"/>
        <rFont val="微軟正黑體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</rPr>
      <t>女子組</t>
    </r>
    <r>
      <rPr>
        <b/>
        <sz val="18"/>
        <rFont val="Calibri"/>
        <family val="2"/>
      </rPr>
      <t>)</t>
    </r>
  </si>
  <si>
    <t>Group</t>
  </si>
  <si>
    <t>2019 LCSD Cup Beach Volleyball Open Time-table</t>
  </si>
  <si>
    <t>The Playing Schedule MAY BE affected by the progression of previous or AM section match days</t>
  </si>
  <si>
    <t>賽程可能被上周或當日未能完成的賽事之進度影響</t>
  </si>
  <si>
    <t>MA1</t>
  </si>
  <si>
    <t>1st digit</t>
  </si>
  <si>
    <t>Starting Time</t>
  </si>
  <si>
    <t>Serial No.</t>
  </si>
  <si>
    <t>2nd digit</t>
  </si>
  <si>
    <t>組別</t>
  </si>
  <si>
    <t>Division</t>
  </si>
  <si>
    <t>開始時間</t>
  </si>
  <si>
    <t>序號</t>
  </si>
  <si>
    <t>3rd digit</t>
  </si>
  <si>
    <t>Pool</t>
  </si>
  <si>
    <t>分組</t>
  </si>
  <si>
    <t>4th digit</t>
  </si>
  <si>
    <t>比賽編號</t>
  </si>
  <si>
    <t>LUNCH BREAK (T.B.C.)</t>
  </si>
  <si>
    <t xml:space="preserve"> </t>
  </si>
  <si>
    <t>A</t>
  </si>
  <si>
    <t>B</t>
  </si>
  <si>
    <t>WA2</t>
  </si>
  <si>
    <t>WA3</t>
  </si>
  <si>
    <t>WB1</t>
  </si>
  <si>
    <t>WB2</t>
  </si>
  <si>
    <t>WB3</t>
  </si>
  <si>
    <t>WB4</t>
  </si>
  <si>
    <t>WB5</t>
  </si>
  <si>
    <t>WB6</t>
  </si>
  <si>
    <t>WC1</t>
  </si>
  <si>
    <t>WD1</t>
  </si>
  <si>
    <t>WE1</t>
  </si>
  <si>
    <t>WF1</t>
  </si>
  <si>
    <t>WG1</t>
  </si>
  <si>
    <t>WH1</t>
  </si>
  <si>
    <t>WD2</t>
  </si>
  <si>
    <t>WE2</t>
  </si>
  <si>
    <t>WF2</t>
  </si>
  <si>
    <t>WG2</t>
  </si>
  <si>
    <t>WH2</t>
  </si>
  <si>
    <t>WC3</t>
  </si>
  <si>
    <t>WD3</t>
  </si>
  <si>
    <t>WE3</t>
  </si>
  <si>
    <t>WF3</t>
  </si>
  <si>
    <t>WG3</t>
  </si>
  <si>
    <t>WH3</t>
  </si>
  <si>
    <t>WC4</t>
  </si>
  <si>
    <t>WD4</t>
  </si>
  <si>
    <t>WE4</t>
  </si>
  <si>
    <t>WF4</t>
  </si>
  <si>
    <t>WG4</t>
  </si>
  <si>
    <t>WH4</t>
  </si>
  <si>
    <t>WC5</t>
  </si>
  <si>
    <t>WD5</t>
  </si>
  <si>
    <t>WE5</t>
  </si>
  <si>
    <t>WF5</t>
  </si>
  <si>
    <t>WG5</t>
  </si>
  <si>
    <t>WH5</t>
  </si>
  <si>
    <t>WC6</t>
  </si>
  <si>
    <t>WD6</t>
  </si>
  <si>
    <t>WE6</t>
  </si>
  <si>
    <t>WF6</t>
  </si>
  <si>
    <t>WG6</t>
  </si>
  <si>
    <t>WH6</t>
  </si>
  <si>
    <t>W1</t>
  </si>
  <si>
    <t>MQT1</t>
  </si>
  <si>
    <t>MQT2</t>
  </si>
  <si>
    <t>MQT3</t>
  </si>
  <si>
    <t>MQT4</t>
  </si>
  <si>
    <t>MQT5</t>
  </si>
  <si>
    <t>MQT6</t>
  </si>
  <si>
    <t>MQT7</t>
  </si>
  <si>
    <t>MQT8</t>
  </si>
  <si>
    <t>MQT9</t>
  </si>
  <si>
    <t>MQT10</t>
  </si>
  <si>
    <t>MA1</t>
  </si>
  <si>
    <t>MB1</t>
  </si>
  <si>
    <t>MC1</t>
  </si>
  <si>
    <t>MD1</t>
  </si>
  <si>
    <t>ME1</t>
  </si>
  <si>
    <t>MF1</t>
  </si>
  <si>
    <t>MG1</t>
  </si>
  <si>
    <t>MH1</t>
  </si>
  <si>
    <t>MA2</t>
  </si>
  <si>
    <t>MB2</t>
  </si>
  <si>
    <t>MC2</t>
  </si>
  <si>
    <t>MD2</t>
  </si>
  <si>
    <t>ME2</t>
  </si>
  <si>
    <t>MF2</t>
  </si>
  <si>
    <t>MG2</t>
  </si>
  <si>
    <t>MH2</t>
  </si>
  <si>
    <t>MA3</t>
  </si>
  <si>
    <t>MB3</t>
  </si>
  <si>
    <t>MC3</t>
  </si>
  <si>
    <t>MD3</t>
  </si>
  <si>
    <t>ME3</t>
  </si>
  <si>
    <t>MF3</t>
  </si>
  <si>
    <t>MG3</t>
  </si>
  <si>
    <t>MH3</t>
  </si>
  <si>
    <t>MA4</t>
  </si>
  <si>
    <t>MB4</t>
  </si>
  <si>
    <t>MC4</t>
  </si>
  <si>
    <t>MD4</t>
  </si>
  <si>
    <t>ME4</t>
  </si>
  <si>
    <t>MF4</t>
  </si>
  <si>
    <t>MG4</t>
  </si>
  <si>
    <t>MH4</t>
  </si>
  <si>
    <t>MA5</t>
  </si>
  <si>
    <t>MB5</t>
  </si>
  <si>
    <t>MC5</t>
  </si>
  <si>
    <t>MD5</t>
  </si>
  <si>
    <t>ME5</t>
  </si>
  <si>
    <t>MF5</t>
  </si>
  <si>
    <t>MG5</t>
  </si>
  <si>
    <t>MH5</t>
  </si>
  <si>
    <t>MA6</t>
  </si>
  <si>
    <t>MB6</t>
  </si>
  <si>
    <t>MC6</t>
  </si>
  <si>
    <t>MD6</t>
  </si>
  <si>
    <t>ME6</t>
  </si>
  <si>
    <t>MF6</t>
  </si>
  <si>
    <t>MG6</t>
  </si>
  <si>
    <t>MH6</t>
  </si>
  <si>
    <t>2019/10/19 (Saturday 星期六)</t>
  </si>
  <si>
    <t>2019/10/20 (Sunday 星期日)</t>
  </si>
  <si>
    <t>M -Men 男</t>
  </si>
  <si>
    <t>W-Women女</t>
  </si>
  <si>
    <t>COURT 球場 黃金海岸(新咖啡灣)泳灘</t>
  </si>
  <si>
    <t>2019/10/26 (Saturday 星期六)</t>
  </si>
  <si>
    <t>2019/10/27 (Sunday 星期日)</t>
  </si>
  <si>
    <t>2019/11/2 (Saturday 星期六)</t>
  </si>
  <si>
    <t>2019/11/3 (Sunday 星期日)</t>
  </si>
  <si>
    <t>2019/11/9 (Saturday 星期六)</t>
  </si>
  <si>
    <t>2019/11/10 (Sunday 星期日)</t>
  </si>
  <si>
    <t>2019/11/16 (Saturday 星期六)</t>
  </si>
  <si>
    <t>2019/11/17 (Sunday 星期日)</t>
  </si>
  <si>
    <t>2019/11/23 (Saturday 星期六)</t>
  </si>
  <si>
    <t>2019/11/24 (Sunday 星期日)</t>
  </si>
  <si>
    <t>2019/11/30 (Saturday 星期六)</t>
  </si>
  <si>
    <t>2019/12/1 (Sunday 星期日)</t>
  </si>
  <si>
    <t>2019/12/7 (Saturday 星期六)</t>
  </si>
  <si>
    <t>2019/12/8 (Sunday 星期日)</t>
  </si>
  <si>
    <t>序號</t>
  </si>
  <si>
    <t>ALPS LC</t>
  </si>
  <si>
    <t>ALPS-MJ</t>
  </si>
  <si>
    <t>WC2</t>
  </si>
  <si>
    <t>7:15, 15:12, 6:15</t>
  </si>
  <si>
    <t>15:8, 15:9</t>
  </si>
  <si>
    <t>15:5, 15:9</t>
  </si>
  <si>
    <t>12:15, 5:15</t>
  </si>
  <si>
    <t>15:5, 15:6</t>
  </si>
  <si>
    <t>0:15, 0:15</t>
  </si>
  <si>
    <t>15:0, 15:0</t>
  </si>
  <si>
    <t>19:17, 13:15, 13:15</t>
  </si>
  <si>
    <t>15:10, 15:8</t>
  </si>
  <si>
    <t>8:15, 17:26, 8:15</t>
  </si>
  <si>
    <t>SCAA 99</t>
  </si>
  <si>
    <t>盧幹庭</t>
  </si>
  <si>
    <r>
      <t xml:space="preserve">盧幹庭 </t>
    </r>
    <r>
      <rPr>
        <sz val="12"/>
        <rFont val="Microsoft YaHei"/>
        <family val="2"/>
      </rPr>
      <t>NO SHOW</t>
    </r>
  </si>
  <si>
    <t>白約翰雙胞胎</t>
  </si>
  <si>
    <t>白約翰雙胞胎 NO SHOW</t>
  </si>
  <si>
    <t>21:16, 21:12</t>
  </si>
  <si>
    <t>21:8, 21:10</t>
  </si>
  <si>
    <t>21:18, 21:16</t>
  </si>
  <si>
    <t>21:12, 21:14</t>
  </si>
  <si>
    <t>21:18, 21:19</t>
  </si>
  <si>
    <t>5:21, 15:21</t>
  </si>
  <si>
    <t>16:21, 15:21</t>
  </si>
  <si>
    <t>13:21, 21:13</t>
  </si>
  <si>
    <t>21:13, 21:17</t>
  </si>
  <si>
    <t>21:0, 21:0</t>
  </si>
  <si>
    <t>21:8, 21:13</t>
  </si>
  <si>
    <t>21:16, 21:18</t>
  </si>
  <si>
    <t>21:10, 21:15</t>
  </si>
  <si>
    <t>21:17, 21:13</t>
  </si>
  <si>
    <t>21:11, 21:10</t>
  </si>
  <si>
    <t>21:7, 21:8</t>
  </si>
  <si>
    <t>13:21, 10:21</t>
  </si>
  <si>
    <r>
      <rPr>
        <b/>
        <sz val="18"/>
        <rFont val="Microsoft YaHei"/>
        <family val="2"/>
      </rPr>
      <t>賽程表 (男子組)</t>
    </r>
  </si>
  <si>
    <r>
      <rPr>
        <sz val="12"/>
        <rFont val="Microsoft YaHei"/>
        <family val="2"/>
      </rPr>
      <t>局數</t>
    </r>
  </si>
  <si>
    <r>
      <rPr>
        <sz val="12"/>
        <rFont val="Microsoft YaHei"/>
        <family val="2"/>
      </rPr>
      <t>分數</t>
    </r>
  </si>
  <si>
    <r>
      <rPr>
        <sz val="12"/>
        <rFont val="Microsoft YaHei"/>
        <family val="2"/>
      </rPr>
      <t>分組</t>
    </r>
  </si>
  <si>
    <r>
      <rPr>
        <sz val="12"/>
        <rFont val="Microsoft YaHei"/>
        <family val="2"/>
      </rPr>
      <t>對賽隊</t>
    </r>
  </si>
  <si>
    <t>沒有賽事</t>
  </si>
  <si>
    <t>Playing Schedule (Men's)</t>
  </si>
  <si>
    <t>ALPS-cheap drink</t>
  </si>
  <si>
    <t>WA6</t>
  </si>
  <si>
    <t>16:21, 21:15</t>
  </si>
  <si>
    <t>21:8, 21:15</t>
  </si>
  <si>
    <t>21:5, 21:8</t>
  </si>
  <si>
    <t>21:6, 21:12</t>
  </si>
  <si>
    <t>21:5, 21:10</t>
  </si>
  <si>
    <t>11:21, 10:21</t>
  </si>
  <si>
    <t>0:21, 0:21</t>
  </si>
  <si>
    <r>
      <rPr>
        <sz val="11"/>
        <rFont val="Microsoft YaHei"/>
        <family val="2"/>
      </rPr>
      <t>撻Q達人 NO SHOW</t>
    </r>
  </si>
  <si>
    <t>Mikasa NO SHOW</t>
  </si>
  <si>
    <t>Puipui NO SHOW</t>
  </si>
  <si>
    <t>21:13, 21:4</t>
  </si>
  <si>
    <t>12:21, 9:21</t>
  </si>
  <si>
    <t>21:13, 21:18</t>
  </si>
  <si>
    <t>21:12, 21:15</t>
  </si>
  <si>
    <t>23:21, 13:21</t>
  </si>
  <si>
    <t>21:11, 21:12</t>
  </si>
  <si>
    <t>21:8, 21:12</t>
  </si>
  <si>
    <t>21:14, 20:22</t>
  </si>
  <si>
    <t>13:21, 7:21</t>
  </si>
  <si>
    <t>M1</t>
  </si>
  <si>
    <t>M9</t>
  </si>
  <si>
    <t>W9</t>
  </si>
  <si>
    <t>2019/12/14 (Saturday 星期六)</t>
  </si>
  <si>
    <t>2019/12/15 (Sunday 星期日)</t>
  </si>
  <si>
    <t>10:21, 9:21</t>
  </si>
  <si>
    <t>J&amp;M NO SHOW</t>
  </si>
  <si>
    <t>Glory forfeits - #2 injured</t>
  </si>
  <si>
    <t>21:12, 21:9</t>
  </si>
  <si>
    <t>21:13, 21:14</t>
  </si>
  <si>
    <t>21:19, 9:21</t>
  </si>
  <si>
    <t>21:14, 22:20</t>
  </si>
  <si>
    <t>25:23, 15:21</t>
  </si>
  <si>
    <t>23:21, 21:14</t>
  </si>
  <si>
    <t>21:19, 21:14</t>
  </si>
  <si>
    <t>21:10, 21:18</t>
  </si>
  <si>
    <t>21:9, 21:15</t>
  </si>
  <si>
    <t>21:18, 17:21</t>
  </si>
  <si>
    <t>21:15, 21:10</t>
  </si>
  <si>
    <t>21:17, 16:21</t>
  </si>
  <si>
    <t>14:21, 16:21</t>
  </si>
  <si>
    <t>AJ NO SHOW</t>
  </si>
  <si>
    <t>21:13, 20:22</t>
  </si>
  <si>
    <t>21:14, 21:19</t>
  </si>
  <si>
    <t>21:18, 21:14</t>
  </si>
  <si>
    <t>21:9, 21:11</t>
  </si>
  <si>
    <t>21:17, 21:16</t>
  </si>
  <si>
    <t>14:21, 21:6</t>
  </si>
  <si>
    <t>21:6, 21:9</t>
  </si>
  <si>
    <t>20:22, 21:19</t>
  </si>
  <si>
    <t>21:13, 21:15</t>
  </si>
  <si>
    <t>21:10, 21:9</t>
  </si>
  <si>
    <r>
      <rPr>
        <sz val="12"/>
        <rFont val="Microsoft JhengHei"/>
        <family val="2"/>
      </rPr>
      <t>銀芽</t>
    </r>
    <r>
      <rPr>
        <sz val="12"/>
        <rFont val="Calibri"/>
        <family val="2"/>
      </rPr>
      <t xml:space="preserve"> NO SHOW</t>
    </r>
  </si>
  <si>
    <t>14:21, 21:12</t>
  </si>
  <si>
    <t>21:13, 21:19</t>
  </si>
  <si>
    <t>21:4, 21:12</t>
  </si>
  <si>
    <t>17:21, 21:17</t>
  </si>
  <si>
    <t>21:9, 21:10</t>
  </si>
  <si>
    <t>21:10, 21:13</t>
  </si>
  <si>
    <t>21:18, 21:17</t>
  </si>
  <si>
    <t>C2</t>
  </si>
  <si>
    <t>D2</t>
  </si>
  <si>
    <t>B2</t>
  </si>
  <si>
    <t>F2</t>
  </si>
  <si>
    <t>E2</t>
  </si>
  <si>
    <t>A2</t>
  </si>
  <si>
    <t>H2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</si>
</sst>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"/>
  </numFmts>
  <fonts count="100">
    <font>
      <sz val="12"/>
      <name val="Microsoft YaHei"/>
      <family val="2"/>
    </font>
    <font>
      <sz val="10"/>
      <name val="Arial"/>
      <family val="2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color indexed="8"/>
      <name val="Calibri"/>
      <family val="2"/>
    </font>
    <font>
      <sz val="12"/>
      <name val="新細明體"/>
      <family val="1"/>
    </font>
    <font>
      <sz val="12"/>
      <name val="微軟正黑體"/>
      <family val="2"/>
    </font>
    <font>
      <b/>
      <sz val="16"/>
      <name val="Microsoft YaHei"/>
      <family val="2"/>
    </font>
    <font>
      <b/>
      <sz val="12"/>
      <name val="Microsoft YaHei"/>
      <family val="2"/>
    </font>
    <font>
      <b/>
      <sz val="18"/>
      <name val="Calibri"/>
      <family val="2"/>
    </font>
    <font>
      <b/>
      <sz val="16"/>
      <color indexed="10"/>
      <name val="Microsoft YaHei"/>
      <family val="2"/>
    </font>
    <font>
      <b/>
      <sz val="14"/>
      <name val="Microsoft YaHei"/>
      <family val="2"/>
    </font>
    <font>
      <sz val="14"/>
      <name val="Microsoft YaHei"/>
      <family val="2"/>
    </font>
    <font>
      <sz val="14"/>
      <name val="Calibri"/>
      <family val="2"/>
    </font>
    <font>
      <sz val="12"/>
      <name val="Calibri"/>
      <family val="2"/>
    </font>
    <font>
      <b/>
      <sz val="18"/>
      <name val="微軟正黑體"/>
      <family val="2"/>
    </font>
    <font>
      <sz val="9"/>
      <name val="Microsoft YaHei"/>
      <family val="2"/>
    </font>
    <font>
      <b/>
      <sz val="18"/>
      <name val="Microsoft YaHei"/>
      <family val="2"/>
    </font>
    <font>
      <b/>
      <sz val="16"/>
      <color indexed="12"/>
      <name val="Microsoft YaHei"/>
      <family val="2"/>
    </font>
    <font>
      <b/>
      <sz val="14"/>
      <color indexed="12"/>
      <name val="Microsoft YaHei"/>
      <family val="2"/>
    </font>
    <font>
      <b/>
      <sz val="14"/>
      <color indexed="48"/>
      <name val="Microsoft YaHei"/>
      <family val="2"/>
    </font>
    <font>
      <sz val="14"/>
      <color indexed="12"/>
      <name val="Microsoft YaHei"/>
      <family val="2"/>
    </font>
    <font>
      <sz val="14"/>
      <color indexed="10"/>
      <name val="Microsoft YaHei"/>
      <family val="2"/>
    </font>
    <font>
      <sz val="16"/>
      <name val="Microsoft YaHei"/>
      <family val="2"/>
    </font>
    <font>
      <b/>
      <sz val="24"/>
      <name val="Microsoft YaHei"/>
      <family val="2"/>
    </font>
    <font>
      <sz val="11"/>
      <name val="Microsoft YaHei"/>
      <family val="2"/>
    </font>
    <font>
      <sz val="12"/>
      <color indexed="10"/>
      <name val="Microsoft YaHei"/>
      <family val="2"/>
    </font>
    <font>
      <sz val="12"/>
      <color indexed="8"/>
      <name val="Microsoft YaHei"/>
      <family val="2"/>
    </font>
    <font>
      <sz val="7"/>
      <color indexed="8"/>
      <name val="Microsoft YaHei"/>
      <family val="2"/>
    </font>
    <font>
      <sz val="7"/>
      <name val="Microsoft YaHei"/>
      <family val="2"/>
    </font>
    <font>
      <sz val="12"/>
      <color indexed="12"/>
      <name val="Microsoft YaHei"/>
      <family val="2"/>
    </font>
    <font>
      <b/>
      <sz val="12"/>
      <color indexed="8"/>
      <name val="Microsoft YaHei"/>
      <family val="2"/>
    </font>
    <font>
      <b/>
      <i/>
      <u val="single"/>
      <sz val="12"/>
      <color indexed="8"/>
      <name val="Microsoft YaHei"/>
      <family val="2"/>
    </font>
    <font>
      <b/>
      <u val="single"/>
      <sz val="12"/>
      <color indexed="8"/>
      <name val="Microsoft YaHei"/>
      <family val="2"/>
    </font>
    <font>
      <u val="single"/>
      <sz val="12"/>
      <color indexed="8"/>
      <name val="Microsoft YaHe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b/>
      <u val="single"/>
      <sz val="12"/>
      <name val="Microsoft YaHei"/>
      <family val="2"/>
    </font>
    <font>
      <i/>
      <sz val="12"/>
      <name val="Microsoft YaHei"/>
      <family val="2"/>
    </font>
    <font>
      <sz val="12"/>
      <name val="Microsoft JhengHei"/>
      <family val="2"/>
    </font>
    <font>
      <sz val="12"/>
      <color indexed="8"/>
      <name val="新細明體"/>
      <family val="1"/>
    </font>
    <font>
      <u val="single"/>
      <sz val="12"/>
      <color indexed="61"/>
      <name val="Microsoft YaHe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Microsoft YaHei"/>
      <family val="2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Microsoft YaHei"/>
      <family val="2"/>
    </font>
    <font>
      <sz val="72"/>
      <color indexed="9"/>
      <name val="Microsoft YaHei"/>
      <family val="2"/>
    </font>
    <font>
      <sz val="12"/>
      <color theme="1"/>
      <name val="Calibri"/>
      <family val="1"/>
    </font>
    <font>
      <u val="single"/>
      <sz val="12"/>
      <color theme="11"/>
      <name val="Microsoft YaHei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Microsoft YaHei"/>
      <family val="2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Microsoft YaHei"/>
      <family val="2"/>
    </font>
    <font>
      <sz val="12"/>
      <color rgb="FFFF0000"/>
      <name val="Microsoft YaHei"/>
      <family val="2"/>
    </font>
    <font>
      <sz val="72"/>
      <color theme="0"/>
      <name val="Microsoft YaHei"/>
      <family val="2"/>
    </font>
  </fonts>
  <fills count="6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99"/>
        <bgColor indexed="64"/>
      </patternFill>
    </fill>
  </fills>
  <borders count="10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6" fillId="5" borderId="1" applyNumberFormat="0" applyProtection="0">
      <alignment vertical="center"/>
    </xf>
    <xf numFmtId="0" fontId="7" fillId="0" borderId="2" applyNumberFormat="0" applyFill="0" applyProtection="0">
      <alignment vertical="center"/>
    </xf>
    <xf numFmtId="0" fontId="8" fillId="0" borderId="0">
      <alignment/>
      <protection/>
    </xf>
    <xf numFmtId="0" fontId="9" fillId="0" borderId="3" applyNumberFormat="0" applyFill="0" applyProtection="0">
      <alignment vertical="center"/>
    </xf>
    <xf numFmtId="0" fontId="2" fillId="0" borderId="0">
      <alignment vertical="center"/>
      <protection/>
    </xf>
    <xf numFmtId="0" fontId="10" fillId="0" borderId="4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5" applyNumberFormat="0" applyFill="0" applyProtection="0">
      <alignment vertical="center"/>
    </xf>
    <xf numFmtId="0" fontId="13" fillId="6" borderId="6" applyNumberFormat="0" applyProtection="0">
      <alignment vertical="center"/>
    </xf>
    <xf numFmtId="0" fontId="14" fillId="7" borderId="7" applyNumberFormat="0" applyProtection="0">
      <alignment vertical="center"/>
    </xf>
    <xf numFmtId="0" fontId="16" fillId="7" borderId="6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8" borderId="8" applyNumberFormat="0" applyProtection="0">
      <alignment vertical="center"/>
    </xf>
    <xf numFmtId="0" fontId="20" fillId="0" borderId="9" applyNumberFormat="0" applyFill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9" borderId="0" applyNumberFormat="0" applyBorder="0" applyProtection="0">
      <alignment vertical="center"/>
    </xf>
    <xf numFmtId="0" fontId="15" fillId="10" borderId="0" applyNumberFormat="0" applyBorder="0" applyProtection="0">
      <alignment vertical="center"/>
    </xf>
    <xf numFmtId="0" fontId="15" fillId="11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15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2" fillId="26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7" borderId="0" applyNumberFormat="0" applyBorder="0" applyProtection="0">
      <alignment vertical="center"/>
    </xf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2" fillId="3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2" fillId="26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35" borderId="0" applyNumberFormat="0" applyBorder="0" applyProtection="0">
      <alignment vertical="center"/>
    </xf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8" fillId="0" borderId="0">
      <alignment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42" borderId="0" applyNumberFormat="0" applyBorder="0" applyAlignment="0" applyProtection="0"/>
    <xf numFmtId="0" fontId="81" fillId="0" borderId="10" applyNumberFormat="0" applyFill="0" applyAlignment="0" applyProtection="0"/>
    <xf numFmtId="0" fontId="82" fillId="43" borderId="0" applyNumberFormat="0" applyBorder="0" applyAlignment="0" applyProtection="0"/>
    <xf numFmtId="9" fontId="1" fillId="0" borderId="0" applyFill="0" applyBorder="0" applyAlignment="0" applyProtection="0"/>
    <xf numFmtId="0" fontId="83" fillId="44" borderId="11" applyNumberFormat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84" fillId="0" borderId="12" applyNumberFormat="0" applyFill="0" applyAlignment="0" applyProtection="0"/>
    <xf numFmtId="0" fontId="0" fillId="45" borderId="13" applyNumberFormat="0" applyFont="0" applyAlignment="0" applyProtection="0"/>
    <xf numFmtId="0" fontId="8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6" fillId="0" borderId="0" applyNumberFormat="0" applyFill="0" applyBorder="0" applyAlignment="0" applyProtection="0"/>
    <xf numFmtId="0" fontId="87" fillId="46" borderId="0" applyNumberFormat="0" applyBorder="0" applyAlignment="0" applyProtection="0"/>
    <xf numFmtId="0" fontId="87" fillId="47" borderId="0" applyNumberFormat="0" applyBorder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92" fillId="52" borderId="11" applyNumberFormat="0" applyAlignment="0" applyProtection="0"/>
    <xf numFmtId="0" fontId="93" fillId="44" borderId="17" applyNumberFormat="0" applyAlignment="0" applyProtection="0"/>
    <xf numFmtId="0" fontId="94" fillId="53" borderId="18" applyNumberFormat="0" applyAlignment="0" applyProtection="0"/>
    <xf numFmtId="0" fontId="95" fillId="54" borderId="0" applyNumberFormat="0" applyBorder="0" applyAlignment="0" applyProtection="0"/>
    <xf numFmtId="0" fontId="96" fillId="0" borderId="0" applyNumberFormat="0" applyFill="0" applyBorder="0" applyAlignment="0" applyProtection="0"/>
  </cellStyleXfs>
  <cellXfs count="58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19" xfId="0" applyNumberFormat="1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9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/>
    </xf>
    <xf numFmtId="0" fontId="31" fillId="0" borderId="26" xfId="0" applyFont="1" applyBorder="1" applyAlignment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34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 vertical="center"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29" fillId="0" borderId="35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NumberFormat="1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NumberFormat="1" applyFont="1" applyAlignment="1">
      <alignment vertical="center"/>
    </xf>
    <xf numFmtId="0" fontId="36" fillId="0" borderId="40" xfId="0" applyNumberFormat="1" applyFont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36" fillId="0" borderId="41" xfId="0" applyNumberFormat="1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 wrapText="1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>
      <alignment horizontal="center" vertical="center" wrapText="1"/>
    </xf>
    <xf numFmtId="0" fontId="37" fillId="0" borderId="44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 wrapText="1"/>
    </xf>
    <xf numFmtId="0" fontId="28" fillId="0" borderId="46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47" xfId="0" applyNumberFormat="1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55" borderId="49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28" fillId="56" borderId="53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28" fillId="56" borderId="58" xfId="0" applyFont="1" applyFill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/>
    </xf>
    <xf numFmtId="0" fontId="28" fillId="0" borderId="55" xfId="0" applyFont="1" applyFill="1" applyBorder="1" applyAlignment="1">
      <alignment horizontal="center" vertical="center"/>
    </xf>
    <xf numFmtId="0" fontId="29" fillId="55" borderId="22" xfId="0" applyFont="1" applyFill="1" applyBorder="1" applyAlignment="1">
      <alignment horizontal="center" vertical="center"/>
    </xf>
    <xf numFmtId="0" fontId="28" fillId="56" borderId="58" xfId="0" applyNumberFormat="1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8" fillId="56" borderId="62" xfId="0" applyNumberFormat="1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/>
    </xf>
    <xf numFmtId="0" fontId="28" fillId="56" borderId="65" xfId="0" applyNumberFormat="1" applyFont="1" applyFill="1" applyBorder="1" applyAlignment="1">
      <alignment horizontal="center" vertical="center"/>
    </xf>
    <xf numFmtId="0" fontId="29" fillId="57" borderId="22" xfId="0" applyFont="1" applyFill="1" applyBorder="1" applyAlignment="1">
      <alignment horizontal="center" vertical="center"/>
    </xf>
    <xf numFmtId="0" fontId="97" fillId="56" borderId="58" xfId="0" applyNumberFormat="1" applyFont="1" applyFill="1" applyBorder="1" applyAlignment="1">
      <alignment horizontal="center" vertical="center"/>
    </xf>
    <xf numFmtId="0" fontId="97" fillId="56" borderId="58" xfId="0" applyFont="1" applyFill="1" applyBorder="1" applyAlignment="1">
      <alignment horizontal="center" vertical="center"/>
    </xf>
    <xf numFmtId="0" fontId="29" fillId="57" borderId="22" xfId="0" applyFont="1" applyFill="1" applyBorder="1" applyAlignment="1">
      <alignment horizontal="center"/>
    </xf>
    <xf numFmtId="0" fontId="97" fillId="56" borderId="65" xfId="0" applyFont="1" applyFill="1" applyBorder="1" applyAlignment="1">
      <alignment horizontal="center" vertical="center"/>
    </xf>
    <xf numFmtId="0" fontId="29" fillId="58" borderId="22" xfId="0" applyFont="1" applyFill="1" applyBorder="1" applyAlignment="1">
      <alignment horizontal="center" vertical="center"/>
    </xf>
    <xf numFmtId="0" fontId="97" fillId="56" borderId="65" xfId="0" applyNumberFormat="1" applyFont="1" applyFill="1" applyBorder="1" applyAlignment="1">
      <alignment horizontal="center" vertical="center"/>
    </xf>
    <xf numFmtId="0" fontId="38" fillId="0" borderId="66" xfId="0" applyNumberFormat="1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" vertical="center"/>
    </xf>
    <xf numFmtId="0" fontId="97" fillId="56" borderId="69" xfId="0" applyNumberFormat="1" applyFont="1" applyFill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6" fillId="0" borderId="72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72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/>
    </xf>
    <xf numFmtId="0" fontId="28" fillId="0" borderId="73" xfId="0" applyNumberFormat="1" applyFont="1" applyFill="1" applyBorder="1" applyAlignment="1">
      <alignment horizontal="center" vertical="center" wrapText="1"/>
    </xf>
    <xf numFmtId="0" fontId="37" fillId="0" borderId="41" xfId="0" applyNumberFormat="1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38" fillId="0" borderId="74" xfId="0" applyNumberFormat="1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/>
    </xf>
    <xf numFmtId="0" fontId="39" fillId="0" borderId="76" xfId="0" applyFont="1" applyFill="1" applyBorder="1" applyAlignment="1">
      <alignment horizontal="center" vertical="center"/>
    </xf>
    <xf numFmtId="0" fontId="28" fillId="56" borderId="76" xfId="0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8" fillId="56" borderId="77" xfId="0" applyFont="1" applyFill="1" applyBorder="1" applyAlignment="1">
      <alignment horizontal="center" vertical="center"/>
    </xf>
    <xf numFmtId="0" fontId="28" fillId="56" borderId="77" xfId="0" applyNumberFormat="1" applyFont="1" applyFill="1" applyBorder="1" applyAlignment="1">
      <alignment horizontal="center" vertical="center"/>
    </xf>
    <xf numFmtId="0" fontId="28" fillId="56" borderId="78" xfId="0" applyNumberFormat="1" applyFont="1" applyFill="1" applyBorder="1" applyAlignment="1">
      <alignment horizontal="center" vertical="center"/>
    </xf>
    <xf numFmtId="0" fontId="28" fillId="56" borderId="79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56" borderId="80" xfId="0" applyNumberFormat="1" applyFont="1" applyFill="1" applyBorder="1" applyAlignment="1">
      <alignment horizontal="center" vertical="center"/>
    </xf>
    <xf numFmtId="2" fontId="29" fillId="0" borderId="26" xfId="0" applyNumberFormat="1" applyFont="1" applyFill="1" applyBorder="1" applyAlignment="1">
      <alignment horizontal="center" vertical="center"/>
    </xf>
    <xf numFmtId="0" fontId="28" fillId="56" borderId="80" xfId="0" applyFont="1" applyFill="1" applyBorder="1" applyAlignment="1">
      <alignment horizontal="center" vertical="center"/>
    </xf>
    <xf numFmtId="0" fontId="97" fillId="56" borderId="80" xfId="0" applyNumberFormat="1" applyFont="1" applyFill="1" applyBorder="1" applyAlignment="1">
      <alignment horizontal="center" vertical="center"/>
    </xf>
    <xf numFmtId="0" fontId="97" fillId="56" borderId="80" xfId="0" applyFont="1" applyFill="1" applyBorder="1" applyAlignment="1">
      <alignment horizontal="center" vertical="center"/>
    </xf>
    <xf numFmtId="0" fontId="29" fillId="57" borderId="26" xfId="0" applyFont="1" applyFill="1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9" fillId="57" borderId="26" xfId="0" applyFont="1" applyFill="1" applyBorder="1" applyAlignment="1">
      <alignment horizontal="center" vertical="center"/>
    </xf>
    <xf numFmtId="0" fontId="97" fillId="56" borderId="78" xfId="0" applyNumberFormat="1" applyFont="1" applyFill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38" fillId="0" borderId="82" xfId="0" applyNumberFormat="1" applyFont="1" applyFill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/>
    </xf>
    <xf numFmtId="0" fontId="39" fillId="0" borderId="84" xfId="0" applyFont="1" applyFill="1" applyBorder="1" applyAlignment="1">
      <alignment horizontal="center" vertical="center"/>
    </xf>
    <xf numFmtId="0" fontId="97" fillId="56" borderId="85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38" fillId="0" borderId="46" xfId="0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4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100" applyFont="1">
      <alignment/>
      <protection/>
    </xf>
    <xf numFmtId="0" fontId="34" fillId="0" borderId="0" xfId="83" applyFont="1" applyAlignment="1">
      <alignment horizontal="left"/>
      <protection/>
    </xf>
    <xf numFmtId="0" fontId="44" fillId="0" borderId="0" xfId="100" applyFont="1" applyAlignment="1">
      <alignment horizontal="right"/>
      <protection/>
    </xf>
    <xf numFmtId="0" fontId="44" fillId="0" borderId="0" xfId="100" applyFont="1" applyBorder="1" applyAlignment="1">
      <alignment horizontal="center"/>
      <protection/>
    </xf>
    <xf numFmtId="0" fontId="44" fillId="0" borderId="0" xfId="37" applyFont="1">
      <alignment/>
      <protection/>
    </xf>
    <xf numFmtId="0" fontId="44" fillId="0" borderId="0" xfId="100" applyFont="1" applyAlignment="1">
      <alignment horizontal="left"/>
      <protection/>
    </xf>
    <xf numFmtId="0" fontId="0" fillId="0" borderId="0" xfId="100" applyFont="1" applyAlignment="1">
      <alignment horizontal="left"/>
      <protection/>
    </xf>
    <xf numFmtId="0" fontId="0" fillId="0" borderId="0" xfId="100" applyFont="1" applyAlignment="1">
      <alignment horizontal="right"/>
      <protection/>
    </xf>
    <xf numFmtId="0" fontId="0" fillId="0" borderId="0" xfId="100" applyFont="1" applyBorder="1" applyAlignment="1">
      <alignment horizontal="center"/>
      <protection/>
    </xf>
    <xf numFmtId="0" fontId="0" fillId="0" borderId="0" xfId="100" applyFont="1">
      <alignment/>
      <protection/>
    </xf>
    <xf numFmtId="0" fontId="0" fillId="0" borderId="0" xfId="100" applyFont="1" applyBorder="1" applyAlignment="1">
      <alignment horizontal="center" vertical="top" wrapText="1"/>
      <protection/>
    </xf>
    <xf numFmtId="0" fontId="0" fillId="0" borderId="26" xfId="100" applyFont="1" applyBorder="1" applyAlignment="1">
      <alignment horizontal="center" vertical="top" wrapText="1"/>
      <protection/>
    </xf>
    <xf numFmtId="0" fontId="44" fillId="0" borderId="0" xfId="37" applyFont="1" applyBorder="1" applyAlignment="1">
      <alignment horizontal="center"/>
      <protection/>
    </xf>
    <xf numFmtId="0" fontId="47" fillId="0" borderId="0" xfId="100" applyFont="1" applyBorder="1" applyAlignment="1">
      <alignment horizontal="center" vertical="top" wrapText="1"/>
      <protection/>
    </xf>
    <xf numFmtId="0" fontId="47" fillId="0" borderId="26" xfId="100" applyFont="1" applyBorder="1" applyAlignment="1">
      <alignment horizontal="center" vertical="top" wrapText="1"/>
      <protection/>
    </xf>
    <xf numFmtId="0" fontId="44" fillId="0" borderId="0" xfId="100" applyFont="1" applyBorder="1">
      <alignment/>
      <protection/>
    </xf>
    <xf numFmtId="0" fontId="44" fillId="0" borderId="0" xfId="37" applyFont="1" applyBorder="1">
      <alignment/>
      <protection/>
    </xf>
    <xf numFmtId="0" fontId="0" fillId="0" borderId="0" xfId="0" applyFont="1" applyAlignment="1">
      <alignment vertical="center"/>
    </xf>
    <xf numFmtId="0" fontId="44" fillId="0" borderId="0" xfId="100" applyFont="1" applyAlignment="1">
      <alignment horizontal="center"/>
      <protection/>
    </xf>
    <xf numFmtId="0" fontId="0" fillId="0" borderId="0" xfId="86" applyFont="1" applyAlignment="1">
      <alignment horizontal="left" vertical="center"/>
      <protection/>
    </xf>
    <xf numFmtId="0" fontId="0" fillId="0" borderId="0" xfId="37" applyFont="1">
      <alignment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Alignment="1">
      <alignment horizontal="center" vertical="center"/>
      <protection/>
    </xf>
    <xf numFmtId="0" fontId="44" fillId="0" borderId="0" xfId="37" applyFont="1" applyAlignment="1">
      <alignment horizontal="center"/>
      <protection/>
    </xf>
    <xf numFmtId="0" fontId="44" fillId="0" borderId="0" xfId="37" applyFont="1" applyAlignment="1">
      <alignment horizontal="center" vertical="center"/>
      <protection/>
    </xf>
    <xf numFmtId="0" fontId="44" fillId="0" borderId="0" xfId="86" applyFont="1" applyAlignment="1">
      <alignment horizontal="left" vertical="center"/>
      <protection/>
    </xf>
    <xf numFmtId="0" fontId="44" fillId="0" borderId="0" xfId="37" applyFont="1" applyFill="1" applyBorder="1">
      <alignment/>
      <protection/>
    </xf>
    <xf numFmtId="0" fontId="44" fillId="0" borderId="0" xfId="37" applyFont="1" applyFill="1">
      <alignment/>
      <protection/>
    </xf>
    <xf numFmtId="0" fontId="44" fillId="0" borderId="0" xfId="37" applyFont="1" applyFill="1" applyAlignment="1">
      <alignment horizontal="center" vertical="center"/>
      <protection/>
    </xf>
    <xf numFmtId="0" fontId="44" fillId="0" borderId="0" xfId="37" applyFont="1" applyFill="1" applyAlignment="1">
      <alignment horizontal="center"/>
      <protection/>
    </xf>
    <xf numFmtId="0" fontId="48" fillId="0" borderId="21" xfId="37" applyFont="1" applyFill="1" applyBorder="1">
      <alignment/>
      <protection/>
    </xf>
    <xf numFmtId="0" fontId="49" fillId="0" borderId="74" xfId="0" applyFont="1" applyFill="1" applyBorder="1" applyAlignment="1">
      <alignment horizontal="center"/>
    </xf>
    <xf numFmtId="0" fontId="44" fillId="0" borderId="19" xfId="37" applyFont="1" applyFill="1" applyBorder="1" applyAlignment="1">
      <alignment horizontal="center"/>
      <protection/>
    </xf>
    <xf numFmtId="0" fontId="44" fillId="0" borderId="0" xfId="37" applyFont="1" applyFill="1" applyBorder="1" applyAlignment="1">
      <alignment horizontal="center" vertical="center"/>
      <protection/>
    </xf>
    <xf numFmtId="49" fontId="44" fillId="0" borderId="74" xfId="37" applyNumberFormat="1" applyFont="1" applyFill="1" applyBorder="1" applyAlignment="1">
      <alignment horizontal="center"/>
      <protection/>
    </xf>
    <xf numFmtId="0" fontId="44" fillId="0" borderId="22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9" fillId="0" borderId="0" xfId="0" applyFont="1" applyBorder="1" applyAlignment="1">
      <alignment horizontal="center"/>
    </xf>
    <xf numFmtId="0" fontId="48" fillId="0" borderId="54" xfId="37" applyFont="1" applyFill="1" applyBorder="1">
      <alignment/>
      <protection/>
    </xf>
    <xf numFmtId="0" fontId="44" fillId="0" borderId="75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44" fillId="0" borderId="19" xfId="37" applyFont="1" applyFill="1" applyBorder="1" applyAlignment="1">
      <alignment horizontal="center" vertical="center"/>
      <protection/>
    </xf>
    <xf numFmtId="0" fontId="44" fillId="0" borderId="74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87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74" xfId="0" applyFont="1" applyFill="1" applyBorder="1" applyAlignment="1">
      <alignment horizontal="center" vertical="center"/>
    </xf>
    <xf numFmtId="49" fontId="44" fillId="0" borderId="74" xfId="37" applyNumberFormat="1" applyFont="1" applyFill="1" applyBorder="1" applyAlignment="1">
      <alignment horizontal="center" vertical="center"/>
      <protection/>
    </xf>
    <xf numFmtId="0" fontId="48" fillId="0" borderId="0" xfId="37" applyFont="1" applyFill="1">
      <alignment/>
      <protection/>
    </xf>
    <xf numFmtId="0" fontId="44" fillId="0" borderId="87" xfId="0" applyFont="1" applyFill="1" applyBorder="1" applyAlignment="1">
      <alignment horizontal="center"/>
    </xf>
    <xf numFmtId="0" fontId="44" fillId="0" borderId="74" xfId="37" applyFont="1" applyBorder="1">
      <alignment/>
      <protection/>
    </xf>
    <xf numFmtId="0" fontId="44" fillId="0" borderId="87" xfId="37" applyFont="1" applyBorder="1" applyAlignment="1">
      <alignment horizontal="center"/>
      <protection/>
    </xf>
    <xf numFmtId="49" fontId="48" fillId="0" borderId="54" xfId="37" applyNumberFormat="1" applyFont="1" applyFill="1" applyBorder="1" applyAlignment="1">
      <alignment horizontal="left"/>
      <protection/>
    </xf>
    <xf numFmtId="0" fontId="44" fillId="0" borderId="40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/>
    </xf>
    <xf numFmtId="0" fontId="44" fillId="0" borderId="19" xfId="37" applyFont="1" applyBorder="1">
      <alignment/>
      <protection/>
    </xf>
    <xf numFmtId="0" fontId="48" fillId="0" borderId="21" xfId="37" applyFont="1" applyBorder="1">
      <alignment/>
      <protection/>
    </xf>
    <xf numFmtId="0" fontId="49" fillId="0" borderId="75" xfId="0" applyFont="1" applyFill="1" applyBorder="1" applyAlignment="1">
      <alignment horizontal="center"/>
    </xf>
    <xf numFmtId="0" fontId="44" fillId="0" borderId="87" xfId="37" applyFont="1" applyBorder="1">
      <alignment/>
      <protection/>
    </xf>
    <xf numFmtId="0" fontId="48" fillId="0" borderId="74" xfId="0" applyFont="1" applyFill="1" applyBorder="1" applyAlignment="1">
      <alignment horizontal="center"/>
    </xf>
    <xf numFmtId="0" fontId="48" fillId="0" borderId="0" xfId="37" applyFont="1" applyFill="1" applyBorder="1" applyAlignment="1">
      <alignment horizontal="center" vertical="center"/>
      <protection/>
    </xf>
    <xf numFmtId="49" fontId="50" fillId="0" borderId="0" xfId="37" applyNumberFormat="1" applyFont="1" applyFill="1" applyBorder="1" applyAlignment="1">
      <alignment horizontal="center"/>
      <protection/>
    </xf>
    <xf numFmtId="49" fontId="50" fillId="0" borderId="74" xfId="37" applyNumberFormat="1" applyFont="1" applyFill="1" applyBorder="1" applyAlignment="1">
      <alignment horizontal="center"/>
      <protection/>
    </xf>
    <xf numFmtId="0" fontId="44" fillId="0" borderId="0" xfId="0" applyFont="1" applyFill="1" applyBorder="1" applyAlignment="1">
      <alignment horizontal="left"/>
    </xf>
    <xf numFmtId="0" fontId="44" fillId="0" borderId="87" xfId="37" applyFont="1" applyFill="1" applyBorder="1">
      <alignment/>
      <protection/>
    </xf>
    <xf numFmtId="0" fontId="44" fillId="0" borderId="21" xfId="37" applyFont="1" applyFill="1" applyBorder="1" applyAlignment="1">
      <alignment horizontal="center"/>
      <protection/>
    </xf>
    <xf numFmtId="0" fontId="44" fillId="0" borderId="74" xfId="37" applyFont="1" applyFill="1" applyBorder="1" applyAlignment="1">
      <alignment horizontal="center"/>
      <protection/>
    </xf>
    <xf numFmtId="0" fontId="44" fillId="0" borderId="23" xfId="0" applyFont="1" applyFill="1" applyBorder="1" applyAlignment="1">
      <alignment horizontal="center"/>
    </xf>
    <xf numFmtId="0" fontId="51" fillId="0" borderId="0" xfId="0" applyFont="1" applyFill="1" applyAlignment="1">
      <alignment vertical="center"/>
    </xf>
    <xf numFmtId="0" fontId="44" fillId="0" borderId="0" xfId="37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51" fillId="0" borderId="0" xfId="37" applyFont="1" applyAlignment="1">
      <alignment horizontal="center"/>
      <protection/>
    </xf>
    <xf numFmtId="49" fontId="44" fillId="0" borderId="0" xfId="37" applyNumberFormat="1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right"/>
    </xf>
    <xf numFmtId="0" fontId="48" fillId="0" borderId="0" xfId="37" applyFont="1" applyFill="1" applyBorder="1">
      <alignment/>
      <protection/>
    </xf>
    <xf numFmtId="49" fontId="50" fillId="0" borderId="0" xfId="37" applyNumberFormat="1" applyFont="1" applyFill="1" applyBorder="1" applyAlignment="1">
      <alignment horizontal="center" vertical="center"/>
      <protection/>
    </xf>
    <xf numFmtId="0" fontId="48" fillId="0" borderId="0" xfId="37" applyFont="1" applyFill="1" applyBorder="1" applyAlignment="1">
      <alignment horizontal="center"/>
      <protection/>
    </xf>
    <xf numFmtId="0" fontId="48" fillId="0" borderId="0" xfId="37" applyFont="1" applyFill="1" applyBorder="1" applyAlignment="1">
      <alignment horizontal="right"/>
      <protection/>
    </xf>
    <xf numFmtId="0" fontId="51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4" fillId="0" borderId="0" xfId="37" applyFont="1" applyFill="1" applyBorder="1" applyAlignment="1">
      <alignment horizontal="center"/>
      <protection/>
    </xf>
    <xf numFmtId="0" fontId="48" fillId="0" borderId="0" xfId="37" applyFont="1" applyBorder="1">
      <alignment/>
      <protection/>
    </xf>
    <xf numFmtId="0" fontId="0" fillId="0" borderId="0" xfId="34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vertical="center"/>
    </xf>
    <xf numFmtId="0" fontId="34" fillId="0" borderId="0" xfId="101" applyFont="1">
      <alignment/>
      <protection/>
    </xf>
    <xf numFmtId="0" fontId="44" fillId="0" borderId="0" xfId="86" applyFont="1">
      <alignment/>
      <protection/>
    </xf>
    <xf numFmtId="0" fontId="44" fillId="0" borderId="55" xfId="0" applyFont="1" applyFill="1" applyBorder="1" applyAlignment="1">
      <alignment horizontal="center"/>
    </xf>
    <xf numFmtId="0" fontId="48" fillId="0" borderId="0" xfId="37" applyFont="1" applyBorder="1" applyAlignment="1">
      <alignment horizontal="center" vertical="center"/>
      <protection/>
    </xf>
    <xf numFmtId="0" fontId="26" fillId="0" borderId="0" xfId="83" applyFont="1" applyAlignment="1">
      <alignment horizontal="left"/>
      <protection/>
    </xf>
    <xf numFmtId="0" fontId="31" fillId="0" borderId="0" xfId="83" applyNumberFormat="1" applyFont="1" applyAlignment="1">
      <alignment horizontal="center"/>
      <protection/>
    </xf>
    <xf numFmtId="0" fontId="31" fillId="0" borderId="0" xfId="83" applyNumberFormat="1" applyFont="1" applyAlignment="1">
      <alignment horizontal="left"/>
      <protection/>
    </xf>
    <xf numFmtId="0" fontId="31" fillId="0" borderId="0" xfId="83" applyNumberFormat="1" applyFont="1">
      <alignment/>
      <protection/>
    </xf>
    <xf numFmtId="0" fontId="31" fillId="0" borderId="0" xfId="34" applyNumberFormat="1" applyFont="1" applyAlignment="1">
      <alignment horizontal="center"/>
      <protection/>
    </xf>
    <xf numFmtId="0" fontId="26" fillId="0" borderId="0" xfId="34" applyFont="1">
      <alignment/>
      <protection/>
    </xf>
    <xf numFmtId="0" fontId="31" fillId="0" borderId="0" xfId="34" applyNumberFormat="1" applyFont="1">
      <alignment/>
      <protection/>
    </xf>
    <xf numFmtId="0" fontId="31" fillId="0" borderId="0" xfId="34" applyNumberFormat="1" applyFont="1" applyAlignment="1">
      <alignment horizontal="center" vertical="center"/>
      <protection/>
    </xf>
    <xf numFmtId="0" fontId="31" fillId="0" borderId="0" xfId="34" applyNumberFormat="1" applyFont="1" applyAlignment="1">
      <alignment horizontal="left"/>
      <protection/>
    </xf>
    <xf numFmtId="0" fontId="26" fillId="0" borderId="0" xfId="34" applyFont="1" applyBorder="1">
      <alignment/>
      <protection/>
    </xf>
    <xf numFmtId="0" fontId="31" fillId="0" borderId="0" xfId="34" applyNumberFormat="1" applyFont="1" applyBorder="1">
      <alignment/>
      <protection/>
    </xf>
    <xf numFmtId="0" fontId="30" fillId="0" borderId="0" xfId="83" applyNumberFormat="1" applyFont="1" applyFill="1" applyAlignment="1">
      <alignment horizontal="center"/>
      <protection/>
    </xf>
    <xf numFmtId="0" fontId="31" fillId="0" borderId="0" xfId="83" applyNumberFormat="1" applyFont="1" applyBorder="1" applyAlignment="1">
      <alignment horizontal="center"/>
      <protection/>
    </xf>
    <xf numFmtId="0" fontId="52" fillId="0" borderId="0" xfId="83" applyNumberFormat="1" applyFont="1" applyFill="1" applyAlignment="1">
      <alignment horizontal="center"/>
      <protection/>
    </xf>
    <xf numFmtId="0" fontId="52" fillId="0" borderId="0" xfId="34" applyNumberFormat="1" applyFont="1" applyFill="1" applyAlignment="1">
      <alignment horizontal="center"/>
      <protection/>
    </xf>
    <xf numFmtId="0" fontId="30" fillId="0" borderId="0" xfId="34" applyNumberFormat="1" applyFont="1" applyBorder="1" applyAlignment="1">
      <alignment horizontal="center"/>
      <protection/>
    </xf>
    <xf numFmtId="0" fontId="31" fillId="0" borderId="22" xfId="83" applyNumberFormat="1" applyFont="1" applyBorder="1" applyAlignment="1">
      <alignment horizontal="center"/>
      <protection/>
    </xf>
    <xf numFmtId="0" fontId="31" fillId="0" borderId="26" xfId="34" applyNumberFormat="1" applyFont="1" applyBorder="1" applyAlignment="1">
      <alignment horizontal="center"/>
      <protection/>
    </xf>
    <xf numFmtId="0" fontId="31" fillId="0" borderId="26" xfId="34" applyNumberFormat="1" applyFont="1" applyBorder="1">
      <alignment/>
      <protection/>
    </xf>
    <xf numFmtId="0" fontId="31" fillId="0" borderId="26" xfId="34" applyNumberFormat="1" applyFont="1" applyBorder="1" applyAlignment="1">
      <alignment horizontal="center" vertical="center"/>
      <protection/>
    </xf>
    <xf numFmtId="0" fontId="31" fillId="0" borderId="0" xfId="34" applyNumberFormat="1" applyFont="1" applyBorder="1" applyAlignment="1">
      <alignment horizontal="left"/>
      <protection/>
    </xf>
    <xf numFmtId="0" fontId="31" fillId="0" borderId="22" xfId="85" applyNumberFormat="1" applyFont="1" applyBorder="1" applyAlignment="1">
      <alignment horizontal="center"/>
      <protection/>
    </xf>
    <xf numFmtId="0" fontId="31" fillId="0" borderId="40" xfId="36" applyNumberFormat="1" applyFont="1" applyFill="1" applyBorder="1" applyAlignment="1">
      <alignment horizontal="center"/>
      <protection/>
    </xf>
    <xf numFmtId="0" fontId="31" fillId="3" borderId="20" xfId="36" applyNumberFormat="1" applyFont="1" applyFill="1" applyBorder="1" applyAlignment="1">
      <alignment horizontal="right"/>
      <protection/>
    </xf>
    <xf numFmtId="0" fontId="31" fillId="17" borderId="20" xfId="36" applyNumberFormat="1" applyFont="1" applyFill="1" applyBorder="1" applyAlignment="1">
      <alignment horizontal="left"/>
      <protection/>
    </xf>
    <xf numFmtId="0" fontId="31" fillId="0" borderId="24" xfId="36" applyNumberFormat="1" applyFont="1" applyFill="1" applyBorder="1" applyAlignment="1">
      <alignment horizontal="center"/>
      <protection/>
    </xf>
    <xf numFmtId="0" fontId="31" fillId="0" borderId="26" xfId="34" applyNumberFormat="1" applyFont="1" applyFill="1" applyBorder="1" applyAlignment="1">
      <alignment horizontal="center"/>
      <protection/>
    </xf>
    <xf numFmtId="0" fontId="31" fillId="0" borderId="0" xfId="34" applyNumberFormat="1" applyFont="1" applyAlignment="1">
      <alignment horizontal="right"/>
      <protection/>
    </xf>
    <xf numFmtId="0" fontId="31" fillId="0" borderId="56" xfId="36" applyNumberFormat="1" applyFont="1" applyFill="1" applyBorder="1" applyAlignment="1">
      <alignment horizontal="center"/>
      <protection/>
    </xf>
    <xf numFmtId="0" fontId="31" fillId="3" borderId="46" xfId="36" applyNumberFormat="1" applyFont="1" applyFill="1" applyBorder="1" applyAlignment="1">
      <alignment horizontal="right"/>
      <protection/>
    </xf>
    <xf numFmtId="0" fontId="31" fillId="17" borderId="46" xfId="36" applyNumberFormat="1" applyFont="1" applyFill="1" applyBorder="1" applyAlignment="1">
      <alignment horizontal="left"/>
      <protection/>
    </xf>
    <xf numFmtId="0" fontId="31" fillId="0" borderId="0" xfId="36" applyNumberFormat="1" applyFont="1" applyFill="1" applyBorder="1" applyAlignment="1">
      <alignment horizontal="center"/>
      <protection/>
    </xf>
    <xf numFmtId="0" fontId="31" fillId="0" borderId="22" xfId="34" applyNumberFormat="1" applyFont="1" applyFill="1" applyBorder="1">
      <alignment/>
      <protection/>
    </xf>
    <xf numFmtId="0" fontId="31" fillId="0" borderId="22" xfId="34" applyNumberFormat="1" applyFont="1" applyFill="1" applyBorder="1" applyAlignment="1">
      <alignment horizontal="left"/>
      <protection/>
    </xf>
    <xf numFmtId="0" fontId="31" fillId="0" borderId="0" xfId="34" applyNumberFormat="1" applyFont="1" applyFill="1">
      <alignment/>
      <protection/>
    </xf>
    <xf numFmtId="0" fontId="31" fillId="3" borderId="23" xfId="36" applyNumberFormat="1" applyFont="1" applyFill="1" applyBorder="1" applyAlignment="1">
      <alignment horizontal="right"/>
      <protection/>
    </xf>
    <xf numFmtId="0" fontId="31" fillId="17" borderId="23" xfId="36" applyNumberFormat="1" applyFont="1" applyFill="1" applyBorder="1" applyAlignment="1">
      <alignment horizontal="left"/>
      <protection/>
    </xf>
    <xf numFmtId="0" fontId="31" fillId="0" borderId="19" xfId="36" applyNumberFormat="1" applyFont="1" applyFill="1" applyBorder="1" applyAlignment="1">
      <alignment horizontal="center"/>
      <protection/>
    </xf>
    <xf numFmtId="0" fontId="31" fillId="0" borderId="0" xfId="34" applyNumberFormat="1" applyFont="1" applyFill="1" applyBorder="1">
      <alignment/>
      <protection/>
    </xf>
    <xf numFmtId="0" fontId="31" fillId="0" borderId="20" xfId="36" applyNumberFormat="1" applyFont="1" applyFill="1" applyBorder="1" applyAlignment="1">
      <alignment horizontal="center"/>
      <protection/>
    </xf>
    <xf numFmtId="0" fontId="31" fillId="3" borderId="40" xfId="36" applyNumberFormat="1" applyFont="1" applyFill="1" applyBorder="1" applyAlignment="1">
      <alignment horizontal="right"/>
      <protection/>
    </xf>
    <xf numFmtId="0" fontId="31" fillId="0" borderId="0" xfId="34" applyNumberFormat="1" applyFont="1" applyFill="1" applyAlignment="1">
      <alignment horizontal="right"/>
      <protection/>
    </xf>
    <xf numFmtId="0" fontId="31" fillId="0" borderId="0" xfId="34" applyNumberFormat="1" applyFont="1" applyFill="1" applyAlignment="1">
      <alignment horizontal="left"/>
      <protection/>
    </xf>
    <xf numFmtId="0" fontId="31" fillId="0" borderId="22" xfId="36" applyNumberFormat="1" applyFont="1" applyFill="1" applyBorder="1" applyAlignment="1">
      <alignment horizontal="center"/>
      <protection/>
    </xf>
    <xf numFmtId="20" fontId="31" fillId="0" borderId="0" xfId="34" applyNumberFormat="1" applyFont="1" applyBorder="1" applyAlignment="1">
      <alignment horizontal="left"/>
      <protection/>
    </xf>
    <xf numFmtId="0" fontId="31" fillId="0" borderId="0" xfId="34" applyNumberFormat="1" applyFont="1" applyFill="1" applyBorder="1" applyAlignment="1">
      <alignment horizontal="left"/>
      <protection/>
    </xf>
    <xf numFmtId="0" fontId="31" fillId="3" borderId="0" xfId="36" applyNumberFormat="1" applyFont="1" applyFill="1" applyBorder="1" applyAlignment="1">
      <alignment horizontal="right"/>
      <protection/>
    </xf>
    <xf numFmtId="0" fontId="31" fillId="17" borderId="87" xfId="36" applyNumberFormat="1" applyFont="1" applyFill="1" applyBorder="1" applyAlignment="1">
      <alignment horizontal="left"/>
      <protection/>
    </xf>
    <xf numFmtId="0" fontId="31" fillId="0" borderId="87" xfId="36" applyNumberFormat="1" applyFont="1" applyFill="1" applyBorder="1" applyAlignment="1">
      <alignment horizontal="center"/>
      <protection/>
    </xf>
    <xf numFmtId="0" fontId="31" fillId="0" borderId="26" xfId="0" applyFont="1" applyBorder="1" applyAlignment="1" quotePrefix="1">
      <alignment horizontal="center" vertical="center"/>
    </xf>
    <xf numFmtId="0" fontId="31" fillId="3" borderId="74" xfId="36" applyNumberFormat="1" applyFont="1" applyFill="1" applyBorder="1" applyAlignment="1">
      <alignment horizontal="right"/>
      <protection/>
    </xf>
    <xf numFmtId="0" fontId="31" fillId="0" borderId="75" xfId="36" applyNumberFormat="1" applyFont="1" applyFill="1" applyBorder="1" applyAlignment="1">
      <alignment horizontal="center"/>
      <protection/>
    </xf>
    <xf numFmtId="0" fontId="31" fillId="3" borderId="87" xfId="36" applyNumberFormat="1" applyFont="1" applyFill="1" applyBorder="1" applyAlignment="1">
      <alignment horizontal="right"/>
      <protection/>
    </xf>
    <xf numFmtId="0" fontId="31" fillId="0" borderId="0" xfId="0" applyFont="1" applyAlignment="1">
      <alignment vertical="center"/>
    </xf>
    <xf numFmtId="0" fontId="31" fillId="3" borderId="75" xfId="36" applyNumberFormat="1" applyFont="1" applyFill="1" applyBorder="1" applyAlignment="1">
      <alignment horizontal="right"/>
      <protection/>
    </xf>
    <xf numFmtId="0" fontId="31" fillId="0" borderId="88" xfId="34" applyNumberFormat="1" applyFont="1" applyBorder="1">
      <alignment/>
      <protection/>
    </xf>
    <xf numFmtId="0" fontId="53" fillId="0" borderId="22" xfId="34" applyNumberFormat="1" applyFont="1" applyFill="1" applyBorder="1" applyAlignment="1">
      <alignment horizontal="left"/>
      <protection/>
    </xf>
    <xf numFmtId="0" fontId="31" fillId="0" borderId="0" xfId="0" applyFont="1" applyAlignment="1">
      <alignment horizontal="left" vertical="center"/>
    </xf>
    <xf numFmtId="0" fontId="55" fillId="0" borderId="89" xfId="35" applyFont="1" applyFill="1" applyBorder="1" applyAlignment="1">
      <alignment horizontal="center" vertical="center"/>
      <protection/>
    </xf>
    <xf numFmtId="0" fontId="0" fillId="0" borderId="26" xfId="35" applyFont="1" applyFill="1" applyBorder="1" applyAlignment="1">
      <alignment horizontal="center" vertical="center"/>
      <protection/>
    </xf>
    <xf numFmtId="0" fontId="0" fillId="0" borderId="26" xfId="35" applyFont="1" applyFill="1" applyBorder="1" applyAlignment="1">
      <alignment vertical="center"/>
      <protection/>
    </xf>
    <xf numFmtId="0" fontId="0" fillId="0" borderId="20" xfId="35" applyFont="1" applyFill="1" applyBorder="1" applyAlignment="1">
      <alignment horizontal="center" vertical="center"/>
      <protection/>
    </xf>
    <xf numFmtId="0" fontId="0" fillId="0" borderId="74" xfId="35" applyFont="1" applyFill="1" applyBorder="1" applyAlignment="1">
      <alignment horizontal="center" vertical="center"/>
      <protection/>
    </xf>
    <xf numFmtId="0" fontId="0" fillId="0" borderId="90" xfId="35" applyFont="1" applyFill="1" applyBorder="1" applyAlignment="1">
      <alignment horizontal="center" vertical="center"/>
      <protection/>
    </xf>
    <xf numFmtId="0" fontId="0" fillId="0" borderId="21" xfId="35" applyFont="1" applyFill="1" applyBorder="1" applyAlignment="1">
      <alignment horizontal="center" vertical="center"/>
      <protection/>
    </xf>
    <xf numFmtId="0" fontId="0" fillId="59" borderId="55" xfId="35" applyFont="1" applyFill="1" applyBorder="1" applyAlignment="1">
      <alignment horizontal="center" vertical="center"/>
      <protection/>
    </xf>
    <xf numFmtId="0" fontId="0" fillId="59" borderId="0" xfId="35" applyFont="1" applyFill="1" applyAlignment="1">
      <alignment horizontal="center" vertical="center"/>
      <protection/>
    </xf>
    <xf numFmtId="20" fontId="0" fillId="0" borderId="26" xfId="35" applyNumberFormat="1" applyFont="1" applyFill="1" applyBorder="1" applyAlignment="1">
      <alignment horizontal="center" vertical="center"/>
      <protection/>
    </xf>
    <xf numFmtId="0" fontId="0" fillId="0" borderId="0" xfId="35" applyFont="1" applyFill="1" applyAlignment="1">
      <alignment vertical="center"/>
      <protection/>
    </xf>
    <xf numFmtId="0" fontId="0" fillId="0" borderId="0" xfId="35" applyFont="1" applyFill="1" applyAlignment="1">
      <alignment horizontal="left" vertical="center"/>
      <protection/>
    </xf>
    <xf numFmtId="0" fontId="0" fillId="0" borderId="0" xfId="35" applyFont="1" applyFill="1" applyBorder="1" applyAlignment="1">
      <alignment vertical="center"/>
      <protection/>
    </xf>
    <xf numFmtId="0" fontId="0" fillId="0" borderId="0" xfId="35" applyFont="1" applyFill="1" applyBorder="1" applyAlignment="1">
      <alignment horizontal="center" vertical="center"/>
      <protection/>
    </xf>
    <xf numFmtId="0" fontId="0" fillId="0" borderId="0" xfId="35" applyFont="1" applyFill="1" applyBorder="1" applyAlignment="1">
      <alignment horizontal="left" vertical="center"/>
      <protection/>
    </xf>
    <xf numFmtId="0" fontId="0" fillId="0" borderId="91" xfId="35" applyNumberFormat="1" applyFont="1" applyFill="1" applyBorder="1" applyAlignment="1">
      <alignment horizontal="center" vertical="center"/>
      <protection/>
    </xf>
    <xf numFmtId="0" fontId="0" fillId="0" borderId="92" xfId="35" applyNumberFormat="1" applyFont="1" applyFill="1" applyBorder="1" applyAlignment="1">
      <alignment horizontal="center" vertical="center"/>
      <protection/>
    </xf>
    <xf numFmtId="20" fontId="0" fillId="0" borderId="0" xfId="35" applyNumberFormat="1" applyFont="1" applyFill="1" applyBorder="1" applyAlignment="1">
      <alignment horizontal="center" vertical="center"/>
      <protection/>
    </xf>
    <xf numFmtId="0" fontId="0" fillId="0" borderId="0" xfId="35" applyNumberFormat="1" applyFont="1" applyFill="1" applyBorder="1" applyAlignment="1">
      <alignment horizontal="center" vertical="center"/>
      <protection/>
    </xf>
    <xf numFmtId="0" fontId="0" fillId="0" borderId="93" xfId="35" applyFont="1" applyFill="1" applyBorder="1" applyAlignment="1">
      <alignment horizontal="center" vertical="center"/>
      <protection/>
    </xf>
    <xf numFmtId="0" fontId="0" fillId="0" borderId="94" xfId="35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0" xfId="35" applyNumberFormat="1" applyFont="1" applyFill="1" applyBorder="1" applyAlignment="1">
      <alignment horizontal="left" vertical="center"/>
      <protection/>
    </xf>
    <xf numFmtId="0" fontId="0" fillId="0" borderId="57" xfId="3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59" borderId="23" xfId="0" applyFont="1" applyFill="1" applyBorder="1" applyAlignment="1">
      <alignment horizontal="center" vertical="center"/>
    </xf>
    <xf numFmtId="0" fontId="54" fillId="0" borderId="0" xfId="35" applyFont="1" applyFill="1" applyBorder="1" applyAlignment="1">
      <alignment horizontal="center" vertical="center"/>
      <protection/>
    </xf>
    <xf numFmtId="0" fontId="48" fillId="0" borderId="0" xfId="84" applyFont="1" applyFill="1" applyBorder="1" applyAlignment="1">
      <alignment horizontal="center" vertical="center"/>
      <protection/>
    </xf>
    <xf numFmtId="0" fontId="54" fillId="0" borderId="19" xfId="35" applyFont="1" applyFill="1" applyBorder="1" applyAlignment="1">
      <alignment horizontal="center" vertical="center"/>
      <protection/>
    </xf>
    <xf numFmtId="0" fontId="55" fillId="0" borderId="95" xfId="35" applyFont="1" applyFill="1" applyBorder="1" applyAlignment="1">
      <alignment horizontal="center" vertical="center"/>
      <protection/>
    </xf>
    <xf numFmtId="0" fontId="44" fillId="0" borderId="96" xfId="84" applyNumberFormat="1" applyFont="1" applyFill="1" applyBorder="1" applyAlignment="1">
      <alignment horizontal="center" vertical="center"/>
      <protection/>
    </xf>
    <xf numFmtId="0" fontId="44" fillId="0" borderId="97" xfId="84" applyNumberFormat="1" applyFont="1" applyFill="1" applyBorder="1" applyAlignment="1">
      <alignment horizontal="center" vertical="center"/>
      <protection/>
    </xf>
    <xf numFmtId="0" fontId="44" fillId="0" borderId="0" xfId="84" applyNumberFormat="1" applyFont="1" applyFill="1" applyBorder="1" applyAlignment="1">
      <alignment horizontal="center" vertical="center"/>
      <protection/>
    </xf>
    <xf numFmtId="0" fontId="44" fillId="0" borderId="0" xfId="84" applyFont="1" applyFill="1" applyBorder="1" applyAlignment="1">
      <alignment horizontal="center" vertical="center"/>
      <protection/>
    </xf>
    <xf numFmtId="0" fontId="44" fillId="0" borderId="98" xfId="84" applyNumberFormat="1" applyFont="1" applyFill="1" applyBorder="1" applyAlignment="1">
      <alignment horizontal="center" vertical="center"/>
      <protection/>
    </xf>
    <xf numFmtId="0" fontId="44" fillId="0" borderId="99" xfId="84" applyNumberFormat="1" applyFont="1" applyFill="1" applyBorder="1" applyAlignment="1">
      <alignment horizontal="center" vertical="center"/>
      <protection/>
    </xf>
    <xf numFmtId="0" fontId="44" fillId="0" borderId="99" xfId="84" applyFont="1" applyFill="1" applyBorder="1" applyAlignment="1">
      <alignment horizontal="center" vertical="center"/>
      <protection/>
    </xf>
    <xf numFmtId="0" fontId="44" fillId="0" borderId="23" xfId="84" applyFont="1" applyFill="1" applyBorder="1" applyAlignment="1">
      <alignment horizontal="center" vertical="center"/>
      <protection/>
    </xf>
    <xf numFmtId="0" fontId="0" fillId="0" borderId="40" xfId="35" applyFont="1" applyFill="1" applyBorder="1" applyAlignment="1">
      <alignment horizontal="center" vertical="center"/>
      <protection/>
    </xf>
    <xf numFmtId="0" fontId="0" fillId="0" borderId="100" xfId="0" applyFont="1" applyFill="1" applyBorder="1" applyAlignment="1">
      <alignment horizontal="center" vertical="center"/>
    </xf>
    <xf numFmtId="20" fontId="0" fillId="0" borderId="56" xfId="35" applyNumberFormat="1" applyFont="1" applyFill="1" applyBorder="1" applyAlignment="1">
      <alignment horizontal="center" vertical="center"/>
      <protection/>
    </xf>
    <xf numFmtId="0" fontId="0" fillId="59" borderId="20" xfId="35" applyFont="1" applyFill="1" applyBorder="1" applyAlignment="1">
      <alignment horizontal="center" vertical="center"/>
      <protection/>
    </xf>
    <xf numFmtId="0" fontId="44" fillId="59" borderId="23" xfId="84" applyFont="1" applyFill="1" applyBorder="1" applyAlignment="1">
      <alignment horizontal="center" vertical="center"/>
      <protection/>
    </xf>
    <xf numFmtId="0" fontId="44" fillId="0" borderId="46" xfId="84" applyFont="1" applyFill="1" applyBorder="1" applyAlignment="1">
      <alignment horizontal="center" vertical="center"/>
      <protection/>
    </xf>
    <xf numFmtId="0" fontId="44" fillId="0" borderId="87" xfId="84" applyFont="1" applyFill="1" applyBorder="1" applyAlignment="1">
      <alignment horizontal="center" vertical="center"/>
      <protection/>
    </xf>
    <xf numFmtId="0" fontId="0" fillId="59" borderId="22" xfId="35" applyFont="1" applyFill="1" applyBorder="1" applyAlignment="1">
      <alignment horizontal="center" vertical="center"/>
      <protection/>
    </xf>
    <xf numFmtId="0" fontId="0" fillId="59" borderId="56" xfId="35" applyFont="1" applyFill="1" applyBorder="1" applyAlignment="1">
      <alignment horizontal="center" vertical="center"/>
      <protection/>
    </xf>
    <xf numFmtId="20" fontId="0" fillId="59" borderId="22" xfId="35" applyNumberFormat="1" applyFont="1" applyFill="1" applyBorder="1" applyAlignment="1">
      <alignment horizontal="center" vertical="center"/>
      <protection/>
    </xf>
    <xf numFmtId="0" fontId="0" fillId="59" borderId="22" xfId="0" applyFont="1" applyFill="1" applyBorder="1" applyAlignment="1">
      <alignment horizontal="center" vertical="center"/>
    </xf>
    <xf numFmtId="0" fontId="98" fillId="0" borderId="0" xfId="35" applyFont="1" applyFill="1" applyBorder="1" applyAlignment="1">
      <alignment horizontal="left" vertical="center"/>
      <protection/>
    </xf>
    <xf numFmtId="0" fontId="0" fillId="0" borderId="28" xfId="35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35" applyFont="1" applyFill="1" applyBorder="1" applyAlignment="1" quotePrefix="1">
      <alignment horizontal="left" vertical="center"/>
      <protection/>
    </xf>
    <xf numFmtId="0" fontId="0" fillId="0" borderId="40" xfId="0" applyFont="1" applyFill="1" applyBorder="1" applyAlignment="1">
      <alignment horizontal="center" vertical="center"/>
    </xf>
    <xf numFmtId="20" fontId="0" fillId="0" borderId="22" xfId="35" applyNumberFormat="1" applyFont="1" applyFill="1" applyBorder="1" applyAlignment="1" quotePrefix="1">
      <alignment horizontal="center" vertical="center"/>
      <protection/>
    </xf>
    <xf numFmtId="20" fontId="0" fillId="0" borderId="56" xfId="35" applyNumberFormat="1" applyFont="1" applyFill="1" applyBorder="1" applyAlignment="1" quotePrefix="1">
      <alignment horizontal="center" vertical="center"/>
      <protection/>
    </xf>
    <xf numFmtId="0" fontId="0" fillId="0" borderId="0" xfId="35" applyFont="1" applyFill="1" applyAlignment="1">
      <alignment horizontal="center" vertical="center"/>
      <protection/>
    </xf>
    <xf numFmtId="0" fontId="54" fillId="0" borderId="0" xfId="35" applyFont="1" applyFill="1" applyAlignment="1">
      <alignment horizontal="left" vertical="center"/>
      <protection/>
    </xf>
    <xf numFmtId="0" fontId="25" fillId="0" borderId="0" xfId="35" applyFont="1" applyFill="1" applyAlignment="1">
      <alignment horizontal="center" vertical="center"/>
      <protection/>
    </xf>
    <xf numFmtId="0" fontId="54" fillId="0" borderId="0" xfId="35" applyFont="1" applyFill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190" fontId="0" fillId="0" borderId="0" xfId="35" applyNumberFormat="1" applyFont="1" applyFill="1" applyBorder="1" applyAlignment="1" quotePrefix="1">
      <alignment horizontal="left" vertical="center"/>
      <protection/>
    </xf>
    <xf numFmtId="20" fontId="0" fillId="59" borderId="22" xfId="35" applyNumberFormat="1" applyFont="1" applyFill="1" applyBorder="1" applyAlignment="1" quotePrefix="1">
      <alignment horizontal="center" vertical="center"/>
      <protection/>
    </xf>
    <xf numFmtId="20" fontId="0" fillId="59" borderId="56" xfId="35" applyNumberFormat="1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31" fillId="0" borderId="0" xfId="34" applyNumberFormat="1" applyFont="1" applyBorder="1" applyAlignment="1">
      <alignment horizontal="center"/>
      <protection/>
    </xf>
    <xf numFmtId="0" fontId="31" fillId="0" borderId="0" xfId="34" applyNumberFormat="1" applyFont="1" applyFill="1" applyBorder="1" applyAlignment="1">
      <alignment horizontal="center"/>
      <protection/>
    </xf>
    <xf numFmtId="0" fontId="31" fillId="0" borderId="0" xfId="0" applyFont="1" applyAlignment="1">
      <alignment horizontal="center" vertical="center"/>
    </xf>
    <xf numFmtId="0" fontId="31" fillId="0" borderId="0" xfId="34" applyNumberFormat="1" applyFont="1" applyFill="1" applyAlignment="1">
      <alignment horizontal="center"/>
      <protection/>
    </xf>
    <xf numFmtId="0" fontId="34" fillId="0" borderId="0" xfId="83" applyFont="1" applyAlignment="1">
      <alignment horizontal="left"/>
      <protection/>
    </xf>
    <xf numFmtId="0" fontId="0" fillId="0" borderId="0" xfId="83" applyNumberFormat="1" applyFont="1" applyAlignment="1">
      <alignment horizontal="center"/>
      <protection/>
    </xf>
    <xf numFmtId="0" fontId="0" fillId="0" borderId="0" xfId="83" applyNumberFormat="1" applyFont="1" applyAlignment="1">
      <alignment horizontal="left"/>
      <protection/>
    </xf>
    <xf numFmtId="0" fontId="0" fillId="0" borderId="0" xfId="83" applyNumberFormat="1" applyFont="1">
      <alignment/>
      <protection/>
    </xf>
    <xf numFmtId="0" fontId="0" fillId="0" borderId="0" xfId="34" applyNumberFormat="1" applyFont="1" applyAlignment="1">
      <alignment horizontal="center"/>
      <protection/>
    </xf>
    <xf numFmtId="0" fontId="34" fillId="0" borderId="0" xfId="34" applyFont="1">
      <alignment/>
      <protection/>
    </xf>
    <xf numFmtId="0" fontId="0" fillId="0" borderId="0" xfId="34" applyNumberFormat="1" applyFont="1">
      <alignment/>
      <protection/>
    </xf>
    <xf numFmtId="0" fontId="0" fillId="0" borderId="0" xfId="34" applyNumberFormat="1" applyFont="1" applyAlignment="1">
      <alignment horizontal="center" vertical="center"/>
      <protection/>
    </xf>
    <xf numFmtId="0" fontId="0" fillId="0" borderId="0" xfId="34" applyNumberFormat="1" applyFont="1" applyAlignment="1">
      <alignment horizontal="left"/>
      <protection/>
    </xf>
    <xf numFmtId="0" fontId="34" fillId="0" borderId="0" xfId="34" applyFont="1" applyBorder="1">
      <alignment/>
      <protection/>
    </xf>
    <xf numFmtId="0" fontId="0" fillId="0" borderId="0" xfId="34" applyNumberFormat="1" applyFont="1" applyBorder="1">
      <alignment/>
      <protection/>
    </xf>
    <xf numFmtId="0" fontId="31" fillId="0" borderId="0" xfId="83" applyNumberFormat="1" applyFont="1" applyFill="1" applyAlignment="1">
      <alignment horizontal="center"/>
      <protection/>
    </xf>
    <xf numFmtId="0" fontId="48" fillId="0" borderId="22" xfId="37" applyFont="1" applyFill="1" applyBorder="1" applyAlignment="1">
      <alignment horizontal="center" vertical="center"/>
      <protection/>
    </xf>
    <xf numFmtId="0" fontId="48" fillId="0" borderId="0" xfId="37" applyFont="1" applyFill="1" applyAlignment="1">
      <alignment horizontal="center" vertical="center"/>
      <protection/>
    </xf>
    <xf numFmtId="0" fontId="48" fillId="0" borderId="0" xfId="37" applyFont="1" applyFill="1" applyBorder="1" applyAlignment="1">
      <alignment horizontal="center" vertical="center"/>
      <protection/>
    </xf>
    <xf numFmtId="0" fontId="48" fillId="0" borderId="19" xfId="37" applyFont="1" applyFill="1" applyBorder="1" applyAlignment="1">
      <alignment horizontal="center" vertical="center"/>
      <protection/>
    </xf>
    <xf numFmtId="0" fontId="48" fillId="0" borderId="22" xfId="37" applyFont="1" applyBorder="1" applyAlignment="1">
      <alignment horizontal="center" vertical="center"/>
      <protection/>
    </xf>
    <xf numFmtId="0" fontId="48" fillId="0" borderId="24" xfId="37" applyFont="1" applyFill="1" applyBorder="1" applyAlignment="1">
      <alignment horizontal="center" vertical="center"/>
      <protection/>
    </xf>
    <xf numFmtId="0" fontId="48" fillId="0" borderId="23" xfId="37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0" fontId="25" fillId="0" borderId="23" xfId="34" applyNumberFormat="1" applyFont="1" applyBorder="1" applyAlignment="1">
      <alignment horizontal="center" vertical="center"/>
      <protection/>
    </xf>
    <xf numFmtId="0" fontId="48" fillId="0" borderId="0" xfId="37" applyFont="1" applyAlignment="1">
      <alignment horizontal="center" vertical="center"/>
      <protection/>
    </xf>
    <xf numFmtId="20" fontId="0" fillId="0" borderId="0" xfId="35" applyNumberFormat="1" applyFont="1" applyFill="1" applyBorder="1" applyAlignment="1">
      <alignment vertical="center"/>
      <protection/>
    </xf>
    <xf numFmtId="0" fontId="31" fillId="60" borderId="87" xfId="36" applyNumberFormat="1" applyFont="1" applyFill="1" applyBorder="1" applyAlignment="1">
      <alignment horizontal="center"/>
      <protection/>
    </xf>
    <xf numFmtId="0" fontId="31" fillId="60" borderId="0" xfId="36" applyNumberFormat="1" applyFont="1" applyFill="1" applyBorder="1" applyAlignment="1">
      <alignment horizontal="center"/>
      <protection/>
    </xf>
    <xf numFmtId="0" fontId="31" fillId="60" borderId="26" xfId="34" applyNumberFormat="1" applyFont="1" applyFill="1" applyBorder="1" applyAlignment="1">
      <alignment horizontal="center"/>
      <protection/>
    </xf>
    <xf numFmtId="0" fontId="31" fillId="60" borderId="26" xfId="0" applyFont="1" applyFill="1" applyBorder="1" applyAlignment="1">
      <alignment horizontal="center" vertical="center"/>
    </xf>
    <xf numFmtId="0" fontId="31" fillId="61" borderId="20" xfId="36" applyNumberFormat="1" applyFont="1" applyFill="1" applyBorder="1" applyAlignment="1">
      <alignment horizontal="right"/>
      <protection/>
    </xf>
    <xf numFmtId="0" fontId="31" fillId="62" borderId="87" xfId="36" applyNumberFormat="1" applyFont="1" applyFill="1" applyBorder="1" applyAlignment="1">
      <alignment horizontal="left"/>
      <protection/>
    </xf>
    <xf numFmtId="0" fontId="31" fillId="61" borderId="46" xfId="36" applyNumberFormat="1" applyFont="1" applyFill="1" applyBorder="1" applyAlignment="1">
      <alignment horizontal="right"/>
      <protection/>
    </xf>
    <xf numFmtId="0" fontId="0" fillId="59" borderId="26" xfId="35" applyFont="1" applyFill="1" applyBorder="1" applyAlignment="1">
      <alignment horizontal="center" vertical="center"/>
      <protection/>
    </xf>
    <xf numFmtId="0" fontId="42" fillId="0" borderId="0" xfId="34" applyNumberFormat="1" applyFont="1">
      <alignment/>
      <protection/>
    </xf>
    <xf numFmtId="0" fontId="31" fillId="60" borderId="22" xfId="34" applyNumberFormat="1" applyFont="1" applyFill="1" applyBorder="1" applyAlignment="1">
      <alignment horizontal="left"/>
      <protection/>
    </xf>
    <xf numFmtId="0" fontId="0" fillId="63" borderId="26" xfId="35" applyFont="1" applyFill="1" applyBorder="1" applyAlignment="1">
      <alignment horizontal="center" vertical="center"/>
      <protection/>
    </xf>
    <xf numFmtId="0" fontId="44" fillId="63" borderId="26" xfId="84" applyFont="1" applyFill="1" applyBorder="1" applyAlignment="1">
      <alignment horizontal="center" vertical="center"/>
      <protection/>
    </xf>
    <xf numFmtId="20" fontId="0" fillId="63" borderId="22" xfId="35" applyNumberFormat="1" applyFont="1" applyFill="1" applyBorder="1" applyAlignment="1" quotePrefix="1">
      <alignment horizontal="center" vertical="center"/>
      <protection/>
    </xf>
    <xf numFmtId="0" fontId="0" fillId="63" borderId="56" xfId="35" applyFont="1" applyFill="1" applyBorder="1" applyAlignment="1">
      <alignment horizontal="center" vertical="center"/>
      <protection/>
    </xf>
    <xf numFmtId="0" fontId="0" fillId="63" borderId="26" xfId="0" applyFont="1" applyFill="1" applyBorder="1" applyAlignment="1">
      <alignment horizontal="center" vertical="center"/>
    </xf>
    <xf numFmtId="0" fontId="0" fillId="63" borderId="40" xfId="35" applyFont="1" applyFill="1" applyBorder="1" applyAlignment="1">
      <alignment horizontal="center" vertical="center"/>
      <protection/>
    </xf>
    <xf numFmtId="20" fontId="0" fillId="63" borderId="56" xfId="35" applyNumberFormat="1" applyFont="1" applyFill="1" applyBorder="1" applyAlignment="1" quotePrefix="1">
      <alignment horizontal="center" vertical="center"/>
      <protection/>
    </xf>
    <xf numFmtId="20" fontId="0" fillId="63" borderId="26" xfId="35" applyNumberFormat="1" applyFont="1" applyFill="1" applyBorder="1" applyAlignment="1">
      <alignment horizontal="center" vertical="center"/>
      <protection/>
    </xf>
    <xf numFmtId="0" fontId="0" fillId="63" borderId="20" xfId="35" applyFont="1" applyFill="1" applyBorder="1" applyAlignment="1">
      <alignment horizontal="center" vertical="center"/>
      <protection/>
    </xf>
    <xf numFmtId="0" fontId="44" fillId="63" borderId="23" xfId="84" applyFont="1" applyFill="1" applyBorder="1" applyAlignment="1">
      <alignment horizontal="center" vertical="center"/>
      <protection/>
    </xf>
    <xf numFmtId="0" fontId="0" fillId="63" borderId="74" xfId="35" applyFont="1" applyFill="1" applyBorder="1" applyAlignment="1">
      <alignment horizontal="center" vertical="center"/>
      <protection/>
    </xf>
    <xf numFmtId="0" fontId="0" fillId="63" borderId="22" xfId="35" applyFont="1" applyFill="1" applyBorder="1" applyAlignment="1">
      <alignment horizontal="center" vertical="center"/>
      <protection/>
    </xf>
    <xf numFmtId="0" fontId="0" fillId="63" borderId="57" xfId="35" applyFont="1" applyFill="1" applyBorder="1" applyAlignment="1">
      <alignment horizontal="center" vertical="center"/>
      <protection/>
    </xf>
    <xf numFmtId="0" fontId="0" fillId="63" borderId="100" xfId="0" applyFont="1" applyFill="1" applyBorder="1" applyAlignment="1">
      <alignment horizontal="center" vertical="center"/>
    </xf>
    <xf numFmtId="0" fontId="0" fillId="63" borderId="55" xfId="0" applyFont="1" applyFill="1" applyBorder="1" applyAlignment="1">
      <alignment horizontal="center" vertical="center"/>
    </xf>
    <xf numFmtId="0" fontId="0" fillId="63" borderId="101" xfId="35" applyFont="1" applyFill="1" applyBorder="1" applyAlignment="1">
      <alignment horizontal="center" vertical="center"/>
      <protection/>
    </xf>
    <xf numFmtId="0" fontId="0" fillId="63" borderId="102" xfId="0" applyFont="1" applyFill="1" applyBorder="1" applyAlignment="1">
      <alignment horizontal="center" vertical="center"/>
    </xf>
    <xf numFmtId="0" fontId="0" fillId="63" borderId="21" xfId="0" applyFont="1" applyFill="1" applyBorder="1" applyAlignment="1">
      <alignment horizontal="center" vertical="center"/>
    </xf>
    <xf numFmtId="0" fontId="0" fillId="63" borderId="90" xfId="35" applyFont="1" applyFill="1" applyBorder="1" applyAlignment="1">
      <alignment horizontal="center" vertical="center"/>
      <protection/>
    </xf>
    <xf numFmtId="0" fontId="0" fillId="63" borderId="103" xfId="35" applyFont="1" applyFill="1" applyBorder="1" applyAlignment="1">
      <alignment horizontal="center" vertical="center"/>
      <protection/>
    </xf>
    <xf numFmtId="0" fontId="0" fillId="63" borderId="54" xfId="35" applyFont="1" applyFill="1" applyBorder="1" applyAlignment="1">
      <alignment horizontal="center" vertical="center"/>
      <protection/>
    </xf>
    <xf numFmtId="20" fontId="0" fillId="63" borderId="56" xfId="35" applyNumberFormat="1" applyFont="1" applyFill="1" applyBorder="1" applyAlignment="1">
      <alignment horizontal="center" vertical="center"/>
      <protection/>
    </xf>
    <xf numFmtId="0" fontId="0" fillId="63" borderId="100" xfId="35" applyFont="1" applyFill="1" applyBorder="1" applyAlignment="1">
      <alignment horizontal="center" vertical="center"/>
      <protection/>
    </xf>
    <xf numFmtId="0" fontId="0" fillId="63" borderId="55" xfId="35" applyFont="1" applyFill="1" applyBorder="1" applyAlignment="1">
      <alignment horizontal="center" vertical="center"/>
      <protection/>
    </xf>
    <xf numFmtId="0" fontId="0" fillId="63" borderId="26" xfId="35" applyFont="1" applyFill="1" applyBorder="1" applyAlignment="1">
      <alignment vertical="center"/>
      <protection/>
    </xf>
    <xf numFmtId="0" fontId="0" fillId="63" borderId="0" xfId="35" applyFont="1" applyFill="1" applyAlignment="1">
      <alignment vertical="center"/>
      <protection/>
    </xf>
    <xf numFmtId="0" fontId="0" fillId="63" borderId="0" xfId="35" applyFont="1" applyFill="1" applyAlignment="1">
      <alignment horizontal="center" vertical="center"/>
      <protection/>
    </xf>
    <xf numFmtId="0" fontId="44" fillId="63" borderId="87" xfId="84" applyFont="1" applyFill="1" applyBorder="1" applyAlignment="1">
      <alignment horizontal="center" vertical="center"/>
      <protection/>
    </xf>
    <xf numFmtId="0" fontId="44" fillId="63" borderId="46" xfId="84" applyFont="1" applyFill="1" applyBorder="1" applyAlignment="1">
      <alignment horizontal="center" vertical="center"/>
      <protection/>
    </xf>
    <xf numFmtId="0" fontId="0" fillId="63" borderId="21" xfId="35" applyFont="1" applyFill="1" applyBorder="1" applyAlignment="1">
      <alignment horizontal="center" vertical="center"/>
      <protection/>
    </xf>
    <xf numFmtId="0" fontId="0" fillId="63" borderId="46" xfId="84" applyFont="1" applyFill="1" applyBorder="1" applyAlignment="1">
      <alignment horizontal="center" vertical="center"/>
      <protection/>
    </xf>
    <xf numFmtId="0" fontId="0" fillId="63" borderId="87" xfId="84" applyFont="1" applyFill="1" applyBorder="1" applyAlignment="1">
      <alignment horizontal="center" vertical="center"/>
      <protection/>
    </xf>
    <xf numFmtId="0" fontId="0" fillId="63" borderId="26" xfId="35" applyFont="1" applyFill="1" applyBorder="1" applyAlignment="1">
      <alignment horizontal="left" vertical="center"/>
      <protection/>
    </xf>
    <xf numFmtId="0" fontId="0" fillId="63" borderId="0" xfId="35" applyFont="1" applyFill="1" applyAlignment="1">
      <alignment horizontal="left" vertical="center"/>
      <protection/>
    </xf>
    <xf numFmtId="0" fontId="0" fillId="63" borderId="46" xfId="35" applyFont="1" applyFill="1" applyBorder="1" applyAlignment="1">
      <alignment horizontal="center" vertical="center"/>
      <protection/>
    </xf>
    <xf numFmtId="0" fontId="0" fillId="63" borderId="87" xfId="35" applyFont="1" applyFill="1" applyBorder="1" applyAlignment="1">
      <alignment horizontal="center" vertical="center"/>
      <protection/>
    </xf>
    <xf numFmtId="0" fontId="0" fillId="63" borderId="26" xfId="35" applyFont="1" applyFill="1" applyBorder="1" applyAlignment="1">
      <alignment horizontal="center" vertical="center"/>
      <protection/>
    </xf>
    <xf numFmtId="0" fontId="0" fillId="0" borderId="26" xfId="35" applyFont="1" applyBorder="1" applyAlignment="1">
      <alignment horizontal="center" vertical="center"/>
      <protection/>
    </xf>
    <xf numFmtId="0" fontId="44" fillId="0" borderId="26" xfId="84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20" fontId="0" fillId="0" borderId="26" xfId="35" applyNumberFormat="1" applyFont="1" applyBorder="1" applyAlignment="1">
      <alignment horizontal="center" vertical="center"/>
      <protection/>
    </xf>
    <xf numFmtId="0" fontId="0" fillId="0" borderId="26" xfId="35" applyFont="1" applyBorder="1" applyAlignment="1">
      <alignment vertical="center"/>
      <protection/>
    </xf>
    <xf numFmtId="0" fontId="0" fillId="0" borderId="26" xfId="35" applyFont="1" applyBorder="1" applyAlignment="1">
      <alignment horizontal="left" vertical="center"/>
      <protection/>
    </xf>
    <xf numFmtId="0" fontId="0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0" fontId="0" fillId="0" borderId="0" xfId="35" applyFont="1" applyAlignment="1">
      <alignment horizontal="left" vertical="center"/>
      <protection/>
    </xf>
    <xf numFmtId="0" fontId="54" fillId="0" borderId="19" xfId="35" applyFont="1" applyBorder="1" applyAlignment="1">
      <alignment horizontal="center" vertical="center"/>
      <protection/>
    </xf>
    <xf numFmtId="0" fontId="54" fillId="0" borderId="0" xfId="35" applyFont="1" applyAlignment="1">
      <alignment horizontal="center" vertical="center"/>
      <protection/>
    </xf>
    <xf numFmtId="0" fontId="55" fillId="0" borderId="95" xfId="35" applyFont="1" applyBorder="1" applyAlignment="1">
      <alignment horizontal="center" vertical="center"/>
      <protection/>
    </xf>
    <xf numFmtId="0" fontId="44" fillId="0" borderId="96" xfId="84" applyFont="1" applyBorder="1" applyAlignment="1">
      <alignment horizontal="center" vertical="center"/>
      <protection/>
    </xf>
    <xf numFmtId="0" fontId="44" fillId="0" borderId="97" xfId="84" applyFont="1" applyBorder="1" applyAlignment="1">
      <alignment horizontal="center" vertical="center"/>
      <protection/>
    </xf>
    <xf numFmtId="0" fontId="0" fillId="0" borderId="91" xfId="35" applyFont="1" applyBorder="1" applyAlignment="1">
      <alignment horizontal="center" vertical="center"/>
      <protection/>
    </xf>
    <xf numFmtId="0" fontId="55" fillId="0" borderId="89" xfId="35" applyFont="1" applyBorder="1" applyAlignment="1">
      <alignment horizontal="center" vertical="center"/>
      <protection/>
    </xf>
    <xf numFmtId="0" fontId="44" fillId="0" borderId="0" xfId="84" applyFont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0" fillId="0" borderId="92" xfId="35" applyFont="1" applyBorder="1" applyAlignment="1">
      <alignment horizontal="center" vertical="center"/>
      <protection/>
    </xf>
    <xf numFmtId="20" fontId="0" fillId="0" borderId="0" xfId="35" applyNumberFormat="1" applyFont="1" applyAlignment="1">
      <alignment horizontal="center" vertical="center"/>
      <protection/>
    </xf>
    <xf numFmtId="0" fontId="0" fillId="0" borderId="93" xfId="35" applyFont="1" applyBorder="1" applyAlignment="1">
      <alignment horizontal="center" vertical="center"/>
      <protection/>
    </xf>
    <xf numFmtId="0" fontId="44" fillId="0" borderId="98" xfId="84" applyFont="1" applyBorder="1" applyAlignment="1">
      <alignment horizontal="center" vertical="center"/>
      <protection/>
    </xf>
    <xf numFmtId="0" fontId="44" fillId="0" borderId="99" xfId="84" applyFont="1" applyBorder="1" applyAlignment="1">
      <alignment horizontal="center" vertical="center"/>
      <protection/>
    </xf>
    <xf numFmtId="0" fontId="0" fillId="0" borderId="94" xfId="35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8" fillId="0" borderId="22" xfId="37" applyFont="1" applyFill="1" applyBorder="1" applyAlignment="1">
      <alignment horizontal="center" vertical="center"/>
      <protection/>
    </xf>
    <xf numFmtId="0" fontId="48" fillId="0" borderId="0" xfId="37" applyFont="1" applyFill="1" applyAlignment="1">
      <alignment horizontal="center" vertical="center"/>
      <protection/>
    </xf>
    <xf numFmtId="0" fontId="48" fillId="0" borderId="0" xfId="37" applyFont="1" applyFill="1" applyBorder="1" applyAlignment="1">
      <alignment horizontal="center" vertical="center"/>
      <protection/>
    </xf>
    <xf numFmtId="0" fontId="48" fillId="0" borderId="19" xfId="37" applyFont="1" applyFill="1" applyBorder="1" applyAlignment="1">
      <alignment horizontal="center" vertical="center"/>
      <protection/>
    </xf>
    <xf numFmtId="0" fontId="48" fillId="0" borderId="22" xfId="37" applyFont="1" applyBorder="1" applyAlignment="1">
      <alignment horizontal="center" vertical="center"/>
      <protection/>
    </xf>
    <xf numFmtId="0" fontId="48" fillId="0" borderId="24" xfId="37" applyFont="1" applyFill="1" applyBorder="1" applyAlignment="1">
      <alignment horizontal="center" vertical="center"/>
      <protection/>
    </xf>
    <xf numFmtId="0" fontId="48" fillId="0" borderId="23" xfId="37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0" fontId="25" fillId="0" borderId="23" xfId="34" applyNumberFormat="1" applyFont="1" applyBorder="1" applyAlignment="1">
      <alignment horizontal="center" vertical="center"/>
      <protection/>
    </xf>
    <xf numFmtId="0" fontId="48" fillId="0" borderId="0" xfId="37" applyFont="1" applyAlignment="1">
      <alignment horizontal="center" vertical="center"/>
      <protection/>
    </xf>
    <xf numFmtId="0" fontId="48" fillId="0" borderId="26" xfId="37" applyFont="1" applyBorder="1" applyAlignment="1">
      <alignment horizontal="center" vertical="center"/>
      <protection/>
    </xf>
    <xf numFmtId="0" fontId="48" fillId="0" borderId="26" xfId="37" applyFont="1" applyBorder="1" applyAlignment="1">
      <alignment horizontal="center"/>
      <protection/>
    </xf>
    <xf numFmtId="0" fontId="48" fillId="0" borderId="26" xfId="37" applyFont="1" applyFill="1" applyBorder="1" applyAlignment="1">
      <alignment horizontal="center" vertical="center"/>
      <protection/>
    </xf>
    <xf numFmtId="0" fontId="31" fillId="60" borderId="22" xfId="34" applyNumberFormat="1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31" fillId="17" borderId="22" xfId="83" applyNumberFormat="1" applyFont="1" applyFill="1" applyBorder="1" applyAlignment="1">
      <alignment horizontal="center"/>
      <protection/>
    </xf>
    <xf numFmtId="0" fontId="31" fillId="0" borderId="22" xfId="83" applyNumberFormat="1" applyFont="1" applyBorder="1" applyAlignment="1">
      <alignment horizontal="center"/>
      <protection/>
    </xf>
    <xf numFmtId="0" fontId="31" fillId="0" borderId="56" xfId="83" applyNumberFormat="1" applyFont="1" applyBorder="1" applyAlignment="1">
      <alignment horizontal="center"/>
      <protection/>
    </xf>
    <xf numFmtId="0" fontId="31" fillId="17" borderId="22" xfId="85" applyNumberFormat="1" applyFont="1" applyFill="1" applyBorder="1" applyAlignment="1">
      <alignment horizontal="center"/>
      <protection/>
    </xf>
    <xf numFmtId="0" fontId="31" fillId="0" borderId="22" xfId="85" applyNumberFormat="1" applyFont="1" applyBorder="1" applyAlignment="1">
      <alignment horizontal="center"/>
      <protection/>
    </xf>
    <xf numFmtId="0" fontId="31" fillId="0" borderId="56" xfId="85" applyNumberFormat="1" applyFont="1" applyBorder="1" applyAlignment="1">
      <alignment horizontal="center"/>
      <protection/>
    </xf>
    <xf numFmtId="0" fontId="99" fillId="59" borderId="24" xfId="35" applyFont="1" applyFill="1" applyBorder="1" applyAlignment="1">
      <alignment horizontal="center" vertical="center"/>
      <protection/>
    </xf>
    <xf numFmtId="0" fontId="0" fillId="59" borderId="24" xfId="35" applyFont="1" applyFill="1" applyBorder="1" applyAlignment="1">
      <alignment horizontal="center" vertical="center"/>
      <protection/>
    </xf>
    <xf numFmtId="0" fontId="0" fillId="59" borderId="0" xfId="35" applyFont="1" applyFill="1" applyBorder="1" applyAlignment="1">
      <alignment horizontal="center" vertical="center"/>
      <protection/>
    </xf>
    <xf numFmtId="0" fontId="0" fillId="59" borderId="104" xfId="35" applyFont="1" applyFill="1" applyBorder="1" applyAlignment="1">
      <alignment horizontal="center" vertical="center"/>
      <protection/>
    </xf>
    <xf numFmtId="0" fontId="44" fillId="63" borderId="90" xfId="84" applyFont="1" applyFill="1" applyBorder="1" applyAlignment="1">
      <alignment horizontal="center" vertical="center"/>
      <protection/>
    </xf>
    <xf numFmtId="0" fontId="44" fillId="63" borderId="26" xfId="84" applyFont="1" applyFill="1" applyBorder="1" applyAlignment="1">
      <alignment horizontal="center" vertical="center"/>
      <protection/>
    </xf>
    <xf numFmtId="0" fontId="44" fillId="63" borderId="40" xfId="84" applyFont="1" applyFill="1" applyBorder="1" applyAlignment="1">
      <alignment horizontal="center" vertical="center"/>
      <protection/>
    </xf>
    <xf numFmtId="0" fontId="44" fillId="63" borderId="24" xfId="84" applyFont="1" applyFill="1" applyBorder="1" applyAlignment="1">
      <alignment horizontal="center" vertical="center"/>
      <protection/>
    </xf>
    <xf numFmtId="0" fontId="44" fillId="63" borderId="21" xfId="84" applyFont="1" applyFill="1" applyBorder="1" applyAlignment="1">
      <alignment horizontal="center" vertical="center"/>
      <protection/>
    </xf>
    <xf numFmtId="0" fontId="0" fillId="63" borderId="57" xfId="35" applyFont="1" applyFill="1" applyBorder="1" applyAlignment="1">
      <alignment horizontal="center" vertical="center"/>
      <protection/>
    </xf>
    <xf numFmtId="0" fontId="0" fillId="63" borderId="105" xfId="35" applyFont="1" applyFill="1" applyBorder="1" applyAlignment="1">
      <alignment horizontal="center" vertical="center"/>
      <protection/>
    </xf>
    <xf numFmtId="0" fontId="0" fillId="63" borderId="100" xfId="35" applyFont="1" applyFill="1" applyBorder="1" applyAlignment="1">
      <alignment horizontal="center" vertical="center"/>
      <protection/>
    </xf>
    <xf numFmtId="0" fontId="0" fillId="63" borderId="26" xfId="35" applyFont="1" applyFill="1" applyBorder="1" applyAlignment="1">
      <alignment horizontal="center" vertical="center"/>
      <protection/>
    </xf>
    <xf numFmtId="0" fontId="44" fillId="0" borderId="22" xfId="84" applyFont="1" applyFill="1" applyBorder="1" applyAlignment="1">
      <alignment horizontal="center" vertical="center"/>
      <protection/>
    </xf>
    <xf numFmtId="0" fontId="44" fillId="0" borderId="20" xfId="84" applyFont="1" applyFill="1" applyBorder="1" applyAlignment="1">
      <alignment horizontal="center" vertical="center"/>
      <protection/>
    </xf>
    <xf numFmtId="0" fontId="44" fillId="0" borderId="56" xfId="84" applyFont="1" applyFill="1" applyBorder="1" applyAlignment="1">
      <alignment horizontal="center" vertical="center"/>
      <protection/>
    </xf>
    <xf numFmtId="0" fontId="44" fillId="0" borderId="106" xfId="84" applyFont="1" applyFill="1" applyBorder="1" applyAlignment="1">
      <alignment horizontal="center" vertical="center"/>
      <protection/>
    </xf>
    <xf numFmtId="0" fontId="44" fillId="0" borderId="24" xfId="84" applyFont="1" applyFill="1" applyBorder="1" applyAlignment="1">
      <alignment horizontal="center" vertical="center"/>
      <protection/>
    </xf>
    <xf numFmtId="0" fontId="44" fillId="0" borderId="55" xfId="84" applyFont="1" applyFill="1" applyBorder="1" applyAlignment="1">
      <alignment horizontal="center" vertical="center"/>
      <protection/>
    </xf>
    <xf numFmtId="0" fontId="0" fillId="0" borderId="26" xfId="35" applyFont="1" applyFill="1" applyBorder="1" applyAlignment="1">
      <alignment horizontal="center" vertical="center"/>
      <protection/>
    </xf>
    <xf numFmtId="0" fontId="44" fillId="63" borderId="57" xfId="84" applyFont="1" applyFill="1" applyBorder="1" applyAlignment="1">
      <alignment horizontal="center" vertical="center"/>
      <protection/>
    </xf>
    <xf numFmtId="0" fontId="44" fillId="63" borderId="105" xfId="84" applyFont="1" applyFill="1" applyBorder="1" applyAlignment="1">
      <alignment horizontal="center" vertical="center"/>
      <protection/>
    </xf>
    <xf numFmtId="0" fontId="44" fillId="63" borderId="100" xfId="84" applyFont="1" applyFill="1" applyBorder="1" applyAlignment="1">
      <alignment horizontal="center" vertical="center"/>
      <protection/>
    </xf>
    <xf numFmtId="0" fontId="99" fillId="59" borderId="40" xfId="35" applyFont="1" applyFill="1" applyBorder="1" applyAlignment="1">
      <alignment horizontal="center" vertical="center"/>
      <protection/>
    </xf>
    <xf numFmtId="0" fontId="0" fillId="59" borderId="87" xfId="35" applyFont="1" applyFill="1" applyBorder="1" applyAlignment="1">
      <alignment horizontal="center" vertical="center"/>
      <protection/>
    </xf>
    <xf numFmtId="0" fontId="44" fillId="0" borderId="26" xfId="84" applyFont="1" applyBorder="1" applyAlignment="1">
      <alignment horizontal="center" vertical="center"/>
      <protection/>
    </xf>
    <xf numFmtId="0" fontId="0" fillId="0" borderId="26" xfId="35" applyFont="1" applyBorder="1" applyAlignment="1">
      <alignment horizontal="center" vertical="center"/>
      <protection/>
    </xf>
    <xf numFmtId="0" fontId="44" fillId="59" borderId="56" xfId="84" applyFont="1" applyFill="1" applyBorder="1" applyAlignment="1">
      <alignment horizontal="center" vertical="center"/>
      <protection/>
    </xf>
    <xf numFmtId="0" fontId="44" fillId="59" borderId="106" xfId="84" applyFont="1" applyFill="1" applyBorder="1" applyAlignment="1">
      <alignment horizontal="center" vertical="center"/>
      <protection/>
    </xf>
    <xf numFmtId="0" fontId="44" fillId="59" borderId="55" xfId="84" applyFont="1" applyFill="1" applyBorder="1" applyAlignment="1">
      <alignment horizontal="center" vertical="center"/>
      <protection/>
    </xf>
  </cellXfs>
  <cellStyles count="105">
    <cellStyle name="Normal" xfId="0"/>
    <cellStyle name="?" xfId="15"/>
    <cellStyle name="? 1" xfId="16"/>
    <cellStyle name="??" xfId="17"/>
    <cellStyle name="?? 1" xfId="18"/>
    <cellStyle name="?? 1 1" xfId="19"/>
    <cellStyle name="?? 2" xfId="20"/>
    <cellStyle name="?? 2 1" xfId="21"/>
    <cellStyle name="?? 3" xfId="22"/>
    <cellStyle name="?? 3 1" xfId="23"/>
    <cellStyle name="?? 4" xfId="24"/>
    <cellStyle name="?? 5" xfId="25"/>
    <cellStyle name="?? 6" xfId="26"/>
    <cellStyle name="?? 7" xfId="27"/>
    <cellStyle name="?? 8" xfId="28"/>
    <cellStyle name="????" xfId="29"/>
    <cellStyle name="???? 1" xfId="30"/>
    <cellStyle name="???? 2" xfId="31"/>
    <cellStyle name="?????" xfId="32"/>
    <cellStyle name="??????" xfId="33"/>
    <cellStyle name="??_LCSDCup_Information" xfId="34"/>
    <cellStyle name="??_LCSDCup_Information 2" xfId="35"/>
    <cellStyle name="??_LCSDCup_Information_2005LCSD INFORMATION" xfId="36"/>
    <cellStyle name="??_MEN_32_To8" xfId="37"/>
    <cellStyle name="??1" xfId="38"/>
    <cellStyle name="??2" xfId="39"/>
    <cellStyle name="??3" xfId="40"/>
    <cellStyle name="??4" xfId="41"/>
    <cellStyle name="??5" xfId="42"/>
    <cellStyle name="??6" xfId="43"/>
    <cellStyle name="20% - ??1" xfId="44"/>
    <cellStyle name="20% - ??2" xfId="45"/>
    <cellStyle name="20% - ??3" xfId="46"/>
    <cellStyle name="20% - ??4" xfId="47"/>
    <cellStyle name="20% - ??5" xfId="48"/>
    <cellStyle name="20% - ??6" xfId="49"/>
    <cellStyle name="20% - 輔色1" xfId="50"/>
    <cellStyle name="20% - 輔色2" xfId="51"/>
    <cellStyle name="20% - 輔色3" xfId="52"/>
    <cellStyle name="20% - 輔色4" xfId="53"/>
    <cellStyle name="20% - 輔色5" xfId="54"/>
    <cellStyle name="20% - 輔色6" xfId="55"/>
    <cellStyle name="40% - ??1" xfId="56"/>
    <cellStyle name="40% - ??2" xfId="57"/>
    <cellStyle name="40% - ??3" xfId="58"/>
    <cellStyle name="40% - ??4" xfId="59"/>
    <cellStyle name="40% - ??5" xfId="60"/>
    <cellStyle name="40% - ??6" xfId="61"/>
    <cellStyle name="40% - 輔色1" xfId="62"/>
    <cellStyle name="40% - 輔色2" xfId="63"/>
    <cellStyle name="40% - 輔色3" xfId="64"/>
    <cellStyle name="40% - 輔色4" xfId="65"/>
    <cellStyle name="40% - 輔色5" xfId="66"/>
    <cellStyle name="40% - 輔色6" xfId="67"/>
    <cellStyle name="60% - ??1" xfId="68"/>
    <cellStyle name="60% - ??2" xfId="69"/>
    <cellStyle name="60% - ??3" xfId="70"/>
    <cellStyle name="60% - ??4" xfId="71"/>
    <cellStyle name="60% - ??5" xfId="72"/>
    <cellStyle name="60% - ??6" xfId="73"/>
    <cellStyle name="60% - 輔色1" xfId="74"/>
    <cellStyle name="60% - 輔色2" xfId="75"/>
    <cellStyle name="60% - 輔色3" xfId="76"/>
    <cellStyle name="60% - 輔色4" xfId="77"/>
    <cellStyle name="60% - 輔色5" xfId="78"/>
    <cellStyle name="60% - 輔色6" xfId="79"/>
    <cellStyle name="一般 2" xfId="80"/>
    <cellStyle name="一般 3" xfId="81"/>
    <cellStyle name="一般 4" xfId="82"/>
    <cellStyle name="一般_LCSDCup_Information" xfId="83"/>
    <cellStyle name="一般_LCSDCup_Information 2" xfId="84"/>
    <cellStyle name="一般_LCSDCup_Information_2005LCSD INFORMATION" xfId="85"/>
    <cellStyle name="一般_MEN_32_To8" xfId="86"/>
    <cellStyle name="Comma" xfId="87"/>
    <cellStyle name="Comma [0]" xfId="88"/>
    <cellStyle name="Followed Hyperlink" xfId="89"/>
    <cellStyle name="中等" xfId="90"/>
    <cellStyle name="合計" xfId="91"/>
    <cellStyle name="好" xfId="92"/>
    <cellStyle name="Percent" xfId="93"/>
    <cellStyle name="計算方式" xfId="94"/>
    <cellStyle name="Currency" xfId="95"/>
    <cellStyle name="Currency [0]" xfId="96"/>
    <cellStyle name="連結的儲存格" xfId="97"/>
    <cellStyle name="備註" xfId="98"/>
    <cellStyle name="Hyperlink" xfId="99"/>
    <cellStyle name="㽎㼿㼿㼿㼿㼿?" xfId="100"/>
    <cellStyle name="㽎㼿㼿㼿㼿㼿㼿㼿㼿㼿㼿" xfId="101"/>
    <cellStyle name="說明文字" xfId="102"/>
    <cellStyle name="輔色1" xfId="103"/>
    <cellStyle name="輔色2" xfId="104"/>
    <cellStyle name="輔色3" xfId="105"/>
    <cellStyle name="輔色4" xfId="106"/>
    <cellStyle name="輔色5" xfId="107"/>
    <cellStyle name="輔色6" xfId="108"/>
    <cellStyle name="標題" xfId="109"/>
    <cellStyle name="標題 1" xfId="110"/>
    <cellStyle name="標題 2" xfId="111"/>
    <cellStyle name="標題 3" xfId="112"/>
    <cellStyle name="標題 4" xfId="113"/>
    <cellStyle name="輸入" xfId="114"/>
    <cellStyle name="輸出" xfId="115"/>
    <cellStyle name="檢查儲存格" xfId="116"/>
    <cellStyle name="壞" xfId="117"/>
    <cellStyle name="警告文字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7"/>
  <sheetViews>
    <sheetView tabSelected="1" zoomScale="80" zoomScaleNormal="80" zoomScalePageLayoutView="0" workbookViewId="0" topLeftCell="A1">
      <selection activeCell="A1" sqref="A1:B1"/>
    </sheetView>
  </sheetViews>
  <sheetFormatPr defaultColWidth="7.3984375" defaultRowHeight="15"/>
  <cols>
    <col min="1" max="1" width="9.19921875" style="1" customWidth="1"/>
    <col min="2" max="2" width="93.09765625" style="2" customWidth="1"/>
    <col min="3" max="16384" width="7.3984375" style="2" customWidth="1"/>
  </cols>
  <sheetData>
    <row r="1" spans="1:2" ht="33" customHeight="1">
      <c r="A1" s="544" t="s">
        <v>301</v>
      </c>
      <c r="B1" s="544"/>
    </row>
    <row r="2" spans="1:2" ht="27" customHeight="1">
      <c r="A2" s="544" t="s">
        <v>0</v>
      </c>
      <c r="B2" s="544"/>
    </row>
    <row r="4" spans="1:2" ht="17.25" customHeight="1">
      <c r="A4" s="201" t="s">
        <v>1</v>
      </c>
      <c r="B4" s="202" t="s">
        <v>2</v>
      </c>
    </row>
    <row r="5" spans="1:2" ht="17.25" customHeight="1">
      <c r="A5" s="201"/>
      <c r="B5" s="202" t="s">
        <v>3</v>
      </c>
    </row>
    <row r="6" spans="1:2" ht="17.25" customHeight="1">
      <c r="A6" s="201" t="s">
        <v>4</v>
      </c>
      <c r="B6" s="202" t="s">
        <v>5</v>
      </c>
    </row>
    <row r="7" spans="1:2" ht="17.25" customHeight="1">
      <c r="A7" s="201" t="s">
        <v>6</v>
      </c>
      <c r="B7" s="203" t="s">
        <v>7</v>
      </c>
    </row>
    <row r="8" spans="1:2" ht="17.25" customHeight="1">
      <c r="A8" s="204"/>
      <c r="B8" s="202" t="s">
        <v>8</v>
      </c>
    </row>
    <row r="9" spans="1:2" ht="17.25" customHeight="1">
      <c r="A9" s="204"/>
      <c r="B9" s="202" t="s">
        <v>9</v>
      </c>
    </row>
    <row r="10" spans="1:2" ht="17.25" customHeight="1">
      <c r="A10" s="204"/>
      <c r="B10" s="202" t="s">
        <v>10</v>
      </c>
    </row>
    <row r="11" spans="1:2" ht="17.25" customHeight="1">
      <c r="A11" s="204"/>
      <c r="B11" s="202" t="s">
        <v>11</v>
      </c>
    </row>
    <row r="12" spans="1:2" ht="17.25" customHeight="1">
      <c r="A12" s="204"/>
      <c r="B12" s="2" t="s">
        <v>12</v>
      </c>
    </row>
    <row r="13" spans="1:2" ht="17.25" customHeight="1">
      <c r="A13" s="204"/>
      <c r="B13" s="2" t="s">
        <v>13</v>
      </c>
    </row>
    <row r="14" spans="1:2" s="205" customFormat="1" ht="17.25" customHeight="1">
      <c r="A14" s="204"/>
      <c r="B14" s="2" t="s">
        <v>14</v>
      </c>
    </row>
    <row r="15" spans="1:2" ht="16.5">
      <c r="A15" s="204"/>
      <c r="B15" s="206" t="s">
        <v>15</v>
      </c>
    </row>
    <row r="16" spans="1:2" ht="17.25" customHeight="1">
      <c r="A16" s="204"/>
      <c r="B16" s="206"/>
    </row>
    <row r="17" spans="1:2" ht="16.5">
      <c r="A17" s="201"/>
      <c r="B17" s="206" t="s">
        <v>16</v>
      </c>
    </row>
    <row r="18" ht="16.5" hidden="1"/>
    <row r="19" ht="16.5" hidden="1">
      <c r="B19" s="206" t="s">
        <v>17</v>
      </c>
    </row>
    <row r="20" spans="1:2" ht="16.5" hidden="1">
      <c r="A20" s="1" t="s">
        <v>18</v>
      </c>
      <c r="B20" s="2" t="s">
        <v>19</v>
      </c>
    </row>
    <row r="21" ht="16.5" hidden="1">
      <c r="B21" s="2" t="s">
        <v>20</v>
      </c>
    </row>
    <row r="22" spans="1:2" ht="16.5" hidden="1">
      <c r="A22" s="1" t="s">
        <v>21</v>
      </c>
      <c r="B22" s="2" t="s">
        <v>22</v>
      </c>
    </row>
    <row r="23" spans="1:2" ht="16.5" hidden="1">
      <c r="A23" s="1" t="s">
        <v>23</v>
      </c>
      <c r="B23" s="2" t="s">
        <v>24</v>
      </c>
    </row>
    <row r="24" ht="16.5" hidden="1">
      <c r="B24" s="2" t="s">
        <v>25</v>
      </c>
    </row>
    <row r="25" ht="16.5" hidden="1">
      <c r="B25" s="2" t="s">
        <v>26</v>
      </c>
    </row>
    <row r="26" ht="16.5" hidden="1">
      <c r="B26" s="207" t="s">
        <v>27</v>
      </c>
    </row>
    <row r="27" ht="16.5" hidden="1">
      <c r="B27" s="2" t="s">
        <v>28</v>
      </c>
    </row>
    <row r="28" ht="16.5" hidden="1">
      <c r="B28" s="2" t="s">
        <v>29</v>
      </c>
    </row>
    <row r="29" ht="16.5" hidden="1">
      <c r="B29" s="2" t="s">
        <v>30</v>
      </c>
    </row>
    <row r="30" ht="16.5" hidden="1">
      <c r="B30" s="2" t="s">
        <v>31</v>
      </c>
    </row>
    <row r="31" ht="16.5" hidden="1">
      <c r="B31" s="208" t="s">
        <v>32</v>
      </c>
    </row>
    <row r="32" ht="16.5" hidden="1">
      <c r="B32" s="2" t="s">
        <v>33</v>
      </c>
    </row>
    <row r="33" ht="16.5" hidden="1">
      <c r="B33" s="2" t="s">
        <v>34</v>
      </c>
    </row>
    <row r="34" ht="16.5" hidden="1">
      <c r="B34" s="2" t="s">
        <v>35</v>
      </c>
    </row>
    <row r="35" ht="16.5" hidden="1">
      <c r="B35" s="209" t="s">
        <v>36</v>
      </c>
    </row>
    <row r="36" ht="16.5" hidden="1">
      <c r="B36" s="207" t="s">
        <v>37</v>
      </c>
    </row>
    <row r="37" ht="16.5">
      <c r="B37" s="2" t="s">
        <v>38</v>
      </c>
    </row>
    <row r="38" ht="16.5">
      <c r="B38" s="206" t="s">
        <v>17</v>
      </c>
    </row>
    <row r="39" ht="16.5">
      <c r="B39" s="2" t="s">
        <v>19</v>
      </c>
    </row>
    <row r="40" ht="16.5">
      <c r="B40" s="2" t="s">
        <v>20</v>
      </c>
    </row>
    <row r="41" ht="16.5">
      <c r="B41" s="2" t="s">
        <v>22</v>
      </c>
    </row>
    <row r="42" ht="16.5">
      <c r="B42" s="2" t="s">
        <v>24</v>
      </c>
    </row>
    <row r="43" ht="16.5">
      <c r="B43" s="2" t="s">
        <v>25</v>
      </c>
    </row>
    <row r="44" ht="16.5">
      <c r="B44" s="2" t="s">
        <v>26</v>
      </c>
    </row>
    <row r="45" ht="16.5">
      <c r="B45" s="2" t="s">
        <v>39</v>
      </c>
    </row>
    <row r="46" ht="16.5">
      <c r="B46" s="2" t="s">
        <v>28</v>
      </c>
    </row>
    <row r="47" ht="16.5">
      <c r="B47" s="2" t="s">
        <v>40</v>
      </c>
    </row>
    <row r="48" ht="16.5">
      <c r="B48" s="2" t="s">
        <v>30</v>
      </c>
    </row>
    <row r="49" ht="16.5">
      <c r="B49" s="2" t="s">
        <v>41</v>
      </c>
    </row>
    <row r="50" ht="16.5">
      <c r="B50" s="208" t="s">
        <v>32</v>
      </c>
    </row>
    <row r="51" ht="16.5">
      <c r="B51" s="2" t="s">
        <v>33</v>
      </c>
    </row>
    <row r="52" ht="16.5">
      <c r="B52" s="2" t="s">
        <v>34</v>
      </c>
    </row>
    <row r="53" ht="16.5">
      <c r="B53" s="2" t="s">
        <v>35</v>
      </c>
    </row>
    <row r="54" ht="16.5">
      <c r="B54" s="209" t="s">
        <v>36</v>
      </c>
    </row>
    <row r="55" ht="16.5">
      <c r="B55" s="2" t="s">
        <v>38</v>
      </c>
    </row>
    <row r="56" ht="16.5">
      <c r="B56" s="2" t="s">
        <v>37</v>
      </c>
    </row>
    <row r="57" ht="16.5">
      <c r="B57" s="2" t="s">
        <v>38</v>
      </c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="85" zoomScaleNormal="85" zoomScalePageLayoutView="0" workbookViewId="0" topLeftCell="A1">
      <selection activeCell="A1" sqref="A1"/>
    </sheetView>
  </sheetViews>
  <sheetFormatPr defaultColWidth="7.59765625" defaultRowHeight="15"/>
  <cols>
    <col min="1" max="1" width="3.59765625" style="63" customWidth="1"/>
    <col min="2" max="2" width="9" style="63" customWidth="1"/>
    <col min="3" max="3" width="9" style="1" hidden="1" customWidth="1"/>
    <col min="4" max="4" width="9" style="63" customWidth="1"/>
    <col min="5" max="5" width="26.09765625" style="1" customWidth="1"/>
    <col min="6" max="6" width="20.796875" style="3" customWidth="1"/>
    <col min="7" max="7" width="12" style="3" hidden="1" customWidth="1"/>
    <col min="8" max="8" width="7.3984375" style="3" customWidth="1"/>
    <col min="9" max="9" width="20.796875" style="3" customWidth="1"/>
    <col min="10" max="10" width="11.09765625" style="3" hidden="1" customWidth="1"/>
    <col min="11" max="11" width="7.3984375" style="63" customWidth="1"/>
    <col min="12" max="12" width="12.8984375" style="63" customWidth="1"/>
    <col min="13" max="13" width="16.19921875" style="1" customWidth="1"/>
    <col min="14" max="14" width="38.09765625" style="82" bestFit="1" customWidth="1"/>
    <col min="15" max="15" width="22.8984375" style="63" bestFit="1" customWidth="1"/>
    <col min="16" max="17" width="10.796875" style="142" hidden="1" customWidth="1"/>
    <col min="18" max="16384" width="7.59765625" style="63" customWidth="1"/>
  </cols>
  <sheetData>
    <row r="1" spans="2:13" ht="21" customHeight="1">
      <c r="B1" s="64" t="s">
        <v>42</v>
      </c>
      <c r="C1" s="5"/>
      <c r="D1" s="5"/>
      <c r="E1" s="6"/>
      <c r="F1" s="7"/>
      <c r="G1" s="7"/>
      <c r="H1" s="7"/>
      <c r="I1" s="7"/>
      <c r="J1" s="7"/>
      <c r="K1" s="8"/>
      <c r="L1" s="8"/>
      <c r="M1" s="9"/>
    </row>
    <row r="2" spans="2:13" ht="21" customHeight="1">
      <c r="B2" s="65" t="s">
        <v>43</v>
      </c>
      <c r="C2" s="65"/>
      <c r="D2" s="65"/>
      <c r="E2" s="8"/>
      <c r="F2" s="7"/>
      <c r="G2" s="7"/>
      <c r="H2" s="7"/>
      <c r="I2" s="7"/>
      <c r="J2" s="7"/>
      <c r="K2" s="10"/>
      <c r="L2" s="10"/>
      <c r="M2" s="9"/>
    </row>
    <row r="3" spans="2:15" ht="21" customHeight="1">
      <c r="B3" s="66" t="s">
        <v>484</v>
      </c>
      <c r="C3" s="11"/>
      <c r="D3" s="11"/>
      <c r="E3" s="12"/>
      <c r="F3" s="13"/>
      <c r="G3" s="13"/>
      <c r="H3" s="13"/>
      <c r="I3" s="13"/>
      <c r="J3" s="13"/>
      <c r="K3" s="14"/>
      <c r="L3" s="14"/>
      <c r="M3" s="15"/>
      <c r="N3" s="143"/>
      <c r="O3" s="17"/>
    </row>
    <row r="4" spans="2:15" ht="21" customHeight="1">
      <c r="B4" s="67" t="s">
        <v>44</v>
      </c>
      <c r="C4" s="68" t="s">
        <v>45</v>
      </c>
      <c r="D4" s="69" t="s">
        <v>46</v>
      </c>
      <c r="E4" s="70" t="s">
        <v>47</v>
      </c>
      <c r="F4" s="18"/>
      <c r="G4" s="19"/>
      <c r="H4" s="71" t="s">
        <v>48</v>
      </c>
      <c r="I4" s="18"/>
      <c r="J4" s="19"/>
      <c r="K4" s="71" t="s">
        <v>48</v>
      </c>
      <c r="L4" s="18" t="s">
        <v>49</v>
      </c>
      <c r="M4" s="70" t="s">
        <v>50</v>
      </c>
      <c r="N4" s="144"/>
      <c r="O4" s="20"/>
    </row>
    <row r="5" spans="2:17" ht="21" customHeight="1" thickBot="1">
      <c r="B5" s="145" t="s">
        <v>51</v>
      </c>
      <c r="C5" s="146" t="s">
        <v>52</v>
      </c>
      <c r="D5" s="147" t="s">
        <v>53</v>
      </c>
      <c r="E5" s="148" t="s">
        <v>54</v>
      </c>
      <c r="F5" s="149" t="s">
        <v>485</v>
      </c>
      <c r="G5" s="149" t="s">
        <v>55</v>
      </c>
      <c r="H5" s="150" t="s">
        <v>56</v>
      </c>
      <c r="I5" s="149" t="s">
        <v>486</v>
      </c>
      <c r="J5" s="149" t="s">
        <v>55</v>
      </c>
      <c r="K5" s="150" t="s">
        <v>56</v>
      </c>
      <c r="L5" s="79" t="s">
        <v>56</v>
      </c>
      <c r="M5" s="148" t="s">
        <v>52</v>
      </c>
      <c r="N5" s="151"/>
      <c r="O5" s="81" t="s">
        <v>57</v>
      </c>
      <c r="P5" s="82" t="s">
        <v>299</v>
      </c>
      <c r="Q5" s="82" t="s">
        <v>300</v>
      </c>
    </row>
    <row r="6" spans="1:18" ht="20.25" customHeight="1">
      <c r="A6" s="32"/>
      <c r="B6" s="152">
        <v>1</v>
      </c>
      <c r="C6" s="153" t="str">
        <f aca="true" t="shared" si="0" ref="C6:C47">M6</f>
        <v>A1</v>
      </c>
      <c r="D6" s="154">
        <v>1</v>
      </c>
      <c r="E6" s="50" t="s">
        <v>101</v>
      </c>
      <c r="F6" s="50" t="s">
        <v>102</v>
      </c>
      <c r="G6" s="155" t="s">
        <v>103</v>
      </c>
      <c r="H6" s="50">
        <v>120</v>
      </c>
      <c r="I6" s="50" t="s">
        <v>104</v>
      </c>
      <c r="J6" s="50" t="s">
        <v>105</v>
      </c>
      <c r="K6" s="50">
        <v>117</v>
      </c>
      <c r="L6" s="156">
        <f aca="true" t="shared" si="1" ref="L6:L47">H6+K6</f>
        <v>237</v>
      </c>
      <c r="M6" s="157" t="s">
        <v>268</v>
      </c>
      <c r="N6" s="93"/>
      <c r="O6" s="25"/>
      <c r="R6" s="3"/>
    </row>
    <row r="7" spans="1:15" ht="20.25" customHeight="1">
      <c r="A7" s="31"/>
      <c r="B7" s="152">
        <v>2</v>
      </c>
      <c r="C7" s="97" t="str">
        <f t="shared" si="0"/>
        <v>B1</v>
      </c>
      <c r="D7" s="158">
        <v>2</v>
      </c>
      <c r="E7" s="37" t="s">
        <v>124</v>
      </c>
      <c r="F7" s="37" t="s">
        <v>125</v>
      </c>
      <c r="G7" s="52" t="s">
        <v>126</v>
      </c>
      <c r="H7" s="37">
        <v>100.5</v>
      </c>
      <c r="I7" s="37" t="s">
        <v>127</v>
      </c>
      <c r="J7" s="37" t="s">
        <v>128</v>
      </c>
      <c r="K7" s="37">
        <v>100.5</v>
      </c>
      <c r="L7" s="156">
        <f t="shared" si="1"/>
        <v>201</v>
      </c>
      <c r="M7" s="159" t="s">
        <v>269</v>
      </c>
      <c r="N7" s="105"/>
      <c r="O7" s="21"/>
    </row>
    <row r="8" spans="1:18" ht="20.25" customHeight="1">
      <c r="A8" s="31"/>
      <c r="B8" s="152">
        <v>3</v>
      </c>
      <c r="C8" s="97" t="str">
        <f t="shared" si="0"/>
        <v>C1</v>
      </c>
      <c r="D8" s="158">
        <v>3</v>
      </c>
      <c r="E8" s="37" t="s">
        <v>310</v>
      </c>
      <c r="F8" s="37" t="s">
        <v>464</v>
      </c>
      <c r="G8" s="52" t="s">
        <v>338</v>
      </c>
      <c r="H8" s="37">
        <v>82.5</v>
      </c>
      <c r="I8" s="37" t="s">
        <v>117</v>
      </c>
      <c r="J8" s="37" t="s">
        <v>118</v>
      </c>
      <c r="K8" s="37">
        <v>117</v>
      </c>
      <c r="L8" s="156">
        <f t="shared" si="1"/>
        <v>199.5</v>
      </c>
      <c r="M8" s="159" t="s">
        <v>270</v>
      </c>
      <c r="N8" s="105"/>
      <c r="O8" s="21"/>
      <c r="R8" s="23"/>
    </row>
    <row r="9" spans="1:15" ht="20.25" customHeight="1">
      <c r="A9" s="31"/>
      <c r="B9" s="152">
        <v>4</v>
      </c>
      <c r="C9" s="97" t="str">
        <f t="shared" si="0"/>
        <v>D1</v>
      </c>
      <c r="D9" s="158">
        <v>4</v>
      </c>
      <c r="E9" s="37" t="s">
        <v>562</v>
      </c>
      <c r="F9" s="37" t="s">
        <v>463</v>
      </c>
      <c r="G9" s="52" t="s">
        <v>336</v>
      </c>
      <c r="H9" s="37">
        <v>92.5</v>
      </c>
      <c r="I9" s="37" t="s">
        <v>95</v>
      </c>
      <c r="J9" s="37" t="s">
        <v>96</v>
      </c>
      <c r="K9" s="37">
        <v>98.5</v>
      </c>
      <c r="L9" s="156">
        <f t="shared" si="1"/>
        <v>191</v>
      </c>
      <c r="M9" s="159" t="s">
        <v>271</v>
      </c>
      <c r="N9" s="102"/>
      <c r="O9" s="21"/>
    </row>
    <row r="10" spans="1:15" ht="20.25" customHeight="1">
      <c r="A10" s="31"/>
      <c r="B10" s="152">
        <v>5</v>
      </c>
      <c r="C10" s="97" t="str">
        <f t="shared" si="0"/>
        <v>E1</v>
      </c>
      <c r="D10" s="158">
        <v>5</v>
      </c>
      <c r="E10" s="37" t="s">
        <v>775</v>
      </c>
      <c r="F10" s="37" t="s">
        <v>140</v>
      </c>
      <c r="G10" s="52" t="s">
        <v>141</v>
      </c>
      <c r="H10" s="37">
        <v>99</v>
      </c>
      <c r="I10" s="37" t="s">
        <v>143</v>
      </c>
      <c r="J10" s="37" t="s">
        <v>144</v>
      </c>
      <c r="K10" s="37">
        <v>80.25</v>
      </c>
      <c r="L10" s="156">
        <f t="shared" si="1"/>
        <v>179.25</v>
      </c>
      <c r="M10" s="160" t="s">
        <v>272</v>
      </c>
      <c r="N10" s="105"/>
      <c r="O10" s="27"/>
    </row>
    <row r="11" spans="1:15" ht="20.25" customHeight="1">
      <c r="A11" s="31"/>
      <c r="B11" s="152">
        <v>6</v>
      </c>
      <c r="C11" s="97" t="str">
        <f t="shared" si="0"/>
        <v>F1</v>
      </c>
      <c r="D11" s="158">
        <v>6</v>
      </c>
      <c r="E11" s="37" t="s">
        <v>304</v>
      </c>
      <c r="F11" s="37" t="s">
        <v>150</v>
      </c>
      <c r="G11" s="52" t="s">
        <v>151</v>
      </c>
      <c r="H11" s="37">
        <v>83.5</v>
      </c>
      <c r="I11" s="37" t="s">
        <v>93</v>
      </c>
      <c r="J11" s="37" t="s">
        <v>94</v>
      </c>
      <c r="K11" s="37">
        <v>88.5</v>
      </c>
      <c r="L11" s="156">
        <f t="shared" si="1"/>
        <v>172</v>
      </c>
      <c r="M11" s="160" t="s">
        <v>273</v>
      </c>
      <c r="N11" s="102"/>
      <c r="O11" s="21"/>
    </row>
    <row r="12" spans="1:18" ht="20.25" customHeight="1">
      <c r="A12" s="32"/>
      <c r="B12" s="152">
        <v>7</v>
      </c>
      <c r="C12" s="97" t="str">
        <f t="shared" si="0"/>
        <v>G1</v>
      </c>
      <c r="D12" s="158">
        <v>7</v>
      </c>
      <c r="E12" s="37" t="s">
        <v>69</v>
      </c>
      <c r="F12" s="37" t="s">
        <v>70</v>
      </c>
      <c r="G12" s="52" t="s">
        <v>71</v>
      </c>
      <c r="H12" s="37">
        <v>84.75</v>
      </c>
      <c r="I12" s="37" t="s">
        <v>72</v>
      </c>
      <c r="J12" s="37" t="s">
        <v>73</v>
      </c>
      <c r="K12" s="37">
        <v>84.75</v>
      </c>
      <c r="L12" s="156">
        <f t="shared" si="1"/>
        <v>169.5</v>
      </c>
      <c r="M12" s="160" t="s">
        <v>274</v>
      </c>
      <c r="N12" s="105"/>
      <c r="O12" s="21"/>
      <c r="R12" s="3"/>
    </row>
    <row r="13" spans="1:15" ht="20.25" customHeight="1">
      <c r="A13" s="31"/>
      <c r="B13" s="152">
        <v>8</v>
      </c>
      <c r="C13" s="97" t="str">
        <f t="shared" si="0"/>
        <v>H1</v>
      </c>
      <c r="D13" s="158">
        <v>8</v>
      </c>
      <c r="E13" s="52" t="s">
        <v>309</v>
      </c>
      <c r="F13" s="52" t="s">
        <v>107</v>
      </c>
      <c r="G13" s="52" t="s">
        <v>108</v>
      </c>
      <c r="H13" s="37">
        <v>69</v>
      </c>
      <c r="I13" s="37" t="s">
        <v>122</v>
      </c>
      <c r="J13" s="52" t="s">
        <v>123</v>
      </c>
      <c r="K13" s="37">
        <v>99</v>
      </c>
      <c r="L13" s="156">
        <f t="shared" si="1"/>
        <v>168</v>
      </c>
      <c r="M13" s="161" t="s">
        <v>275</v>
      </c>
      <c r="N13" s="105"/>
      <c r="O13" s="21"/>
    </row>
    <row r="14" spans="1:17" s="3" customFormat="1" ht="20.25" customHeight="1">
      <c r="A14" s="32"/>
      <c r="B14" s="152">
        <v>9</v>
      </c>
      <c r="C14" s="97" t="str">
        <f t="shared" si="0"/>
        <v>H2</v>
      </c>
      <c r="D14" s="158">
        <v>9</v>
      </c>
      <c r="E14" s="37" t="s">
        <v>817</v>
      </c>
      <c r="F14" s="37" t="s">
        <v>465</v>
      </c>
      <c r="G14" s="52" t="s">
        <v>109</v>
      </c>
      <c r="H14" s="37">
        <v>69</v>
      </c>
      <c r="I14" s="37" t="s">
        <v>134</v>
      </c>
      <c r="J14" s="37" t="s">
        <v>135</v>
      </c>
      <c r="K14" s="37">
        <v>72.75</v>
      </c>
      <c r="L14" s="156">
        <f t="shared" si="1"/>
        <v>141.75</v>
      </c>
      <c r="M14" s="162" t="s">
        <v>286</v>
      </c>
      <c r="N14" s="163"/>
      <c r="O14" s="25"/>
      <c r="P14" s="142"/>
      <c r="Q14" s="142"/>
    </row>
    <row r="15" spans="1:15" ht="20.25" customHeight="1">
      <c r="A15" s="31"/>
      <c r="B15" s="152">
        <v>10</v>
      </c>
      <c r="C15" s="97" t="str">
        <f t="shared" si="0"/>
        <v>G2</v>
      </c>
      <c r="D15" s="158">
        <v>10</v>
      </c>
      <c r="E15" s="37" t="s">
        <v>145</v>
      </c>
      <c r="F15" s="37" t="s">
        <v>146</v>
      </c>
      <c r="G15" s="52" t="s">
        <v>147</v>
      </c>
      <c r="H15" s="37">
        <v>69</v>
      </c>
      <c r="I15" s="37" t="s">
        <v>148</v>
      </c>
      <c r="J15" s="37" t="s">
        <v>149</v>
      </c>
      <c r="K15" s="37">
        <v>69</v>
      </c>
      <c r="L15" s="156">
        <f t="shared" si="1"/>
        <v>138</v>
      </c>
      <c r="M15" s="164" t="s">
        <v>287</v>
      </c>
      <c r="N15" s="163"/>
      <c r="O15" s="21"/>
    </row>
    <row r="16" spans="1:18" ht="20.25" customHeight="1">
      <c r="A16" s="32"/>
      <c r="B16" s="152">
        <v>11</v>
      </c>
      <c r="C16" s="97" t="str">
        <f t="shared" si="0"/>
        <v>F2</v>
      </c>
      <c r="D16" s="158">
        <v>11</v>
      </c>
      <c r="E16" s="37" t="s">
        <v>563</v>
      </c>
      <c r="F16" s="37" t="s">
        <v>132</v>
      </c>
      <c r="G16" s="52" t="s">
        <v>133</v>
      </c>
      <c r="H16" s="165">
        <v>81.75</v>
      </c>
      <c r="I16" s="37" t="s">
        <v>115</v>
      </c>
      <c r="J16" s="37" t="s">
        <v>116</v>
      </c>
      <c r="K16" s="37">
        <v>54</v>
      </c>
      <c r="L16" s="156">
        <f t="shared" si="1"/>
        <v>135.75</v>
      </c>
      <c r="M16" s="166" t="s">
        <v>288</v>
      </c>
      <c r="N16" s="93"/>
      <c r="O16" s="21"/>
      <c r="R16" s="3"/>
    </row>
    <row r="17" spans="1:18" ht="20.25" customHeight="1">
      <c r="A17" s="32"/>
      <c r="B17" s="152">
        <v>12</v>
      </c>
      <c r="C17" s="97" t="str">
        <f t="shared" si="0"/>
        <v>E2</v>
      </c>
      <c r="D17" s="158">
        <v>12</v>
      </c>
      <c r="E17" s="37" t="s">
        <v>564</v>
      </c>
      <c r="F17" s="37" t="s">
        <v>368</v>
      </c>
      <c r="G17" s="52" t="s">
        <v>142</v>
      </c>
      <c r="H17" s="37">
        <v>87</v>
      </c>
      <c r="I17" s="37" t="s">
        <v>352</v>
      </c>
      <c r="J17" s="37" t="s">
        <v>365</v>
      </c>
      <c r="K17" s="37">
        <v>48</v>
      </c>
      <c r="L17" s="156">
        <f t="shared" si="1"/>
        <v>135</v>
      </c>
      <c r="M17" s="164" t="s">
        <v>276</v>
      </c>
      <c r="N17" s="102"/>
      <c r="O17" s="21"/>
      <c r="R17" s="3"/>
    </row>
    <row r="18" spans="1:15" ht="20.25" customHeight="1">
      <c r="A18" s="31"/>
      <c r="B18" s="152">
        <v>13</v>
      </c>
      <c r="C18" s="97" t="str">
        <f t="shared" si="0"/>
        <v>D2</v>
      </c>
      <c r="D18" s="158">
        <v>13</v>
      </c>
      <c r="E18" s="37" t="s">
        <v>82</v>
      </c>
      <c r="F18" s="37" t="s">
        <v>83</v>
      </c>
      <c r="G18" s="52" t="s">
        <v>84</v>
      </c>
      <c r="H18" s="37">
        <v>60</v>
      </c>
      <c r="I18" s="37" t="s">
        <v>85</v>
      </c>
      <c r="J18" s="37" t="s">
        <v>86</v>
      </c>
      <c r="K18" s="37">
        <v>60</v>
      </c>
      <c r="L18" s="156">
        <f t="shared" si="1"/>
        <v>120</v>
      </c>
      <c r="M18" s="166" t="s">
        <v>277</v>
      </c>
      <c r="N18" s="102"/>
      <c r="O18" s="21"/>
    </row>
    <row r="19" spans="1:18" ht="20.25" customHeight="1">
      <c r="A19" s="32"/>
      <c r="B19" s="152">
        <v>14</v>
      </c>
      <c r="C19" s="97" t="str">
        <f t="shared" si="0"/>
        <v>C2</v>
      </c>
      <c r="D19" s="158">
        <v>14</v>
      </c>
      <c r="E19" s="37" t="s">
        <v>315</v>
      </c>
      <c r="F19" s="37" t="s">
        <v>466</v>
      </c>
      <c r="G19" s="52" t="s">
        <v>121</v>
      </c>
      <c r="H19" s="37">
        <v>49.5</v>
      </c>
      <c r="I19" s="37" t="s">
        <v>111</v>
      </c>
      <c r="J19" s="37" t="s">
        <v>112</v>
      </c>
      <c r="K19" s="37">
        <v>69</v>
      </c>
      <c r="L19" s="156">
        <f t="shared" si="1"/>
        <v>118.5</v>
      </c>
      <c r="M19" s="166" t="s">
        <v>278</v>
      </c>
      <c r="N19" s="105"/>
      <c r="O19" s="21"/>
      <c r="R19" s="3"/>
    </row>
    <row r="20" spans="1:18" ht="20.25" customHeight="1">
      <c r="A20" s="32"/>
      <c r="B20" s="152">
        <v>15</v>
      </c>
      <c r="C20" s="97" t="str">
        <f t="shared" si="0"/>
        <v>B2</v>
      </c>
      <c r="D20" s="158">
        <v>15</v>
      </c>
      <c r="E20" s="37" t="s">
        <v>565</v>
      </c>
      <c r="F20" s="37" t="s">
        <v>113</v>
      </c>
      <c r="G20" s="52" t="s">
        <v>114</v>
      </c>
      <c r="H20" s="37">
        <v>69</v>
      </c>
      <c r="I20" s="37" t="s">
        <v>349</v>
      </c>
      <c r="J20" s="37" t="s">
        <v>363</v>
      </c>
      <c r="K20" s="37">
        <v>42</v>
      </c>
      <c r="L20" s="156">
        <f t="shared" si="1"/>
        <v>111</v>
      </c>
      <c r="M20" s="164" t="s">
        <v>279</v>
      </c>
      <c r="N20" s="105"/>
      <c r="O20" s="21"/>
      <c r="R20" s="26"/>
    </row>
    <row r="21" spans="1:18" ht="20.25" customHeight="1">
      <c r="A21" s="32"/>
      <c r="B21" s="152">
        <v>16</v>
      </c>
      <c r="C21" s="97" t="str">
        <f t="shared" si="0"/>
        <v>A2</v>
      </c>
      <c r="D21" s="158">
        <v>15</v>
      </c>
      <c r="E21" s="37" t="s">
        <v>307</v>
      </c>
      <c r="F21" s="37" t="s">
        <v>80</v>
      </c>
      <c r="G21" s="52" t="s">
        <v>81</v>
      </c>
      <c r="H21" s="37">
        <v>27</v>
      </c>
      <c r="I21" s="37" t="s">
        <v>59</v>
      </c>
      <c r="J21" s="37" t="s">
        <v>60</v>
      </c>
      <c r="K21" s="37">
        <v>75</v>
      </c>
      <c r="L21" s="156">
        <f t="shared" si="1"/>
        <v>102</v>
      </c>
      <c r="M21" s="167" t="s">
        <v>473</v>
      </c>
      <c r="N21" s="102" t="s">
        <v>566</v>
      </c>
      <c r="O21" s="21"/>
      <c r="R21" s="3"/>
    </row>
    <row r="22" spans="1:18" ht="20.25" customHeight="1">
      <c r="A22" s="31"/>
      <c r="B22" s="152">
        <v>17</v>
      </c>
      <c r="C22" s="97" t="str">
        <f t="shared" si="0"/>
        <v>A3</v>
      </c>
      <c r="D22" s="158">
        <v>17</v>
      </c>
      <c r="E22" s="37" t="s">
        <v>311</v>
      </c>
      <c r="F22" s="37" t="s">
        <v>326</v>
      </c>
      <c r="G22" s="52" t="s">
        <v>376</v>
      </c>
      <c r="H22" s="37">
        <v>48</v>
      </c>
      <c r="I22" s="37" t="s">
        <v>355</v>
      </c>
      <c r="J22" s="37" t="s">
        <v>384</v>
      </c>
      <c r="K22" s="37">
        <v>54</v>
      </c>
      <c r="L22" s="156">
        <f t="shared" si="1"/>
        <v>102</v>
      </c>
      <c r="M22" s="167" t="s">
        <v>472</v>
      </c>
      <c r="N22" s="102" t="s">
        <v>567</v>
      </c>
      <c r="O22" s="21"/>
      <c r="R22" s="3"/>
    </row>
    <row r="23" spans="1:15" ht="20.25" customHeight="1">
      <c r="A23" s="31"/>
      <c r="B23" s="152">
        <v>18</v>
      </c>
      <c r="C23" s="97" t="str">
        <f t="shared" si="0"/>
        <v>B3</v>
      </c>
      <c r="D23" s="158">
        <v>18</v>
      </c>
      <c r="E23" s="37" t="s">
        <v>303</v>
      </c>
      <c r="F23" s="37" t="s">
        <v>130</v>
      </c>
      <c r="G23" s="52" t="s">
        <v>131</v>
      </c>
      <c r="H23" s="37">
        <v>42</v>
      </c>
      <c r="I23" s="37" t="s">
        <v>76</v>
      </c>
      <c r="J23" s="37" t="s">
        <v>77</v>
      </c>
      <c r="K23" s="37">
        <v>49.5</v>
      </c>
      <c r="L23" s="156">
        <f t="shared" si="1"/>
        <v>91.5</v>
      </c>
      <c r="M23" s="164" t="s">
        <v>280</v>
      </c>
      <c r="N23" s="105"/>
      <c r="O23" s="21"/>
    </row>
    <row r="24" spans="1:15" ht="20.25" customHeight="1">
      <c r="A24" s="32"/>
      <c r="B24" s="152">
        <v>19</v>
      </c>
      <c r="C24" s="97" t="str">
        <f t="shared" si="0"/>
        <v>C3</v>
      </c>
      <c r="D24" s="158">
        <v>19</v>
      </c>
      <c r="E24" s="37" t="s">
        <v>568</v>
      </c>
      <c r="F24" s="37" t="s">
        <v>467</v>
      </c>
      <c r="G24" s="52" t="s">
        <v>88</v>
      </c>
      <c r="H24" s="37">
        <v>45</v>
      </c>
      <c r="I24" s="37" t="s">
        <v>89</v>
      </c>
      <c r="J24" s="37" t="s">
        <v>90</v>
      </c>
      <c r="K24" s="37">
        <v>45</v>
      </c>
      <c r="L24" s="156">
        <f t="shared" si="1"/>
        <v>90</v>
      </c>
      <c r="M24" s="164" t="s">
        <v>281</v>
      </c>
      <c r="N24" s="105"/>
      <c r="O24" s="21"/>
    </row>
    <row r="25" spans="1:15" ht="20.25" customHeight="1">
      <c r="A25" s="31"/>
      <c r="B25" s="152">
        <v>20</v>
      </c>
      <c r="C25" s="97" t="str">
        <f t="shared" si="0"/>
        <v>D3</v>
      </c>
      <c r="D25" s="158">
        <v>20</v>
      </c>
      <c r="E25" s="37" t="s">
        <v>569</v>
      </c>
      <c r="F25" s="37" t="s">
        <v>65</v>
      </c>
      <c r="G25" s="52" t="s">
        <v>66</v>
      </c>
      <c r="H25" s="37">
        <v>44.25</v>
      </c>
      <c r="I25" s="37" t="s">
        <v>67</v>
      </c>
      <c r="J25" s="37" t="s">
        <v>68</v>
      </c>
      <c r="K25" s="37">
        <v>44.25</v>
      </c>
      <c r="L25" s="156">
        <f t="shared" si="1"/>
        <v>88.5</v>
      </c>
      <c r="M25" s="166" t="s">
        <v>289</v>
      </c>
      <c r="N25" s="102"/>
      <c r="O25" s="21"/>
    </row>
    <row r="26" spans="1:15" ht="20.25" customHeight="1">
      <c r="A26" s="31"/>
      <c r="B26" s="152">
        <v>21</v>
      </c>
      <c r="C26" s="97" t="str">
        <f t="shared" si="0"/>
        <v>E3</v>
      </c>
      <c r="D26" s="158">
        <v>21</v>
      </c>
      <c r="E26" s="37" t="s">
        <v>570</v>
      </c>
      <c r="F26" s="37" t="s">
        <v>318</v>
      </c>
      <c r="G26" s="52" t="s">
        <v>334</v>
      </c>
      <c r="H26" s="37">
        <v>43.5</v>
      </c>
      <c r="I26" s="37" t="s">
        <v>345</v>
      </c>
      <c r="J26" s="37" t="s">
        <v>361</v>
      </c>
      <c r="K26" s="37">
        <v>43.5</v>
      </c>
      <c r="L26" s="156">
        <f t="shared" si="1"/>
        <v>87</v>
      </c>
      <c r="M26" s="164" t="s">
        <v>290</v>
      </c>
      <c r="N26" s="105"/>
      <c r="O26" s="21"/>
    </row>
    <row r="27" spans="1:18" ht="20.25" customHeight="1">
      <c r="A27" s="32"/>
      <c r="B27" s="152">
        <v>22</v>
      </c>
      <c r="C27" s="97" t="str">
        <f t="shared" si="0"/>
        <v>F3</v>
      </c>
      <c r="D27" s="158">
        <v>22</v>
      </c>
      <c r="E27" s="37" t="s">
        <v>571</v>
      </c>
      <c r="F27" s="37" t="s">
        <v>63</v>
      </c>
      <c r="G27" s="52" t="s">
        <v>64</v>
      </c>
      <c r="H27" s="37">
        <v>51.75</v>
      </c>
      <c r="I27" s="37" t="s">
        <v>61</v>
      </c>
      <c r="J27" s="37" t="s">
        <v>62</v>
      </c>
      <c r="K27" s="37">
        <v>33.75</v>
      </c>
      <c r="L27" s="156">
        <f t="shared" si="1"/>
        <v>85.5</v>
      </c>
      <c r="M27" s="164" t="s">
        <v>282</v>
      </c>
      <c r="N27" s="102"/>
      <c r="O27" s="21"/>
      <c r="R27" s="3"/>
    </row>
    <row r="28" spans="1:15" ht="20.25" customHeight="1">
      <c r="A28" s="31"/>
      <c r="B28" s="152">
        <v>23</v>
      </c>
      <c r="C28" s="97" t="str">
        <f t="shared" si="0"/>
        <v>H3</v>
      </c>
      <c r="D28" s="158">
        <v>23</v>
      </c>
      <c r="E28" s="37">
        <v>1987.5</v>
      </c>
      <c r="F28" s="37" t="s">
        <v>319</v>
      </c>
      <c r="G28" s="52" t="s">
        <v>335</v>
      </c>
      <c r="H28" s="37">
        <v>36</v>
      </c>
      <c r="I28" s="37" t="s">
        <v>346</v>
      </c>
      <c r="J28" s="37" t="s">
        <v>362</v>
      </c>
      <c r="K28" s="37">
        <v>36</v>
      </c>
      <c r="L28" s="156">
        <f t="shared" si="1"/>
        <v>72</v>
      </c>
      <c r="M28" s="168" t="s">
        <v>283</v>
      </c>
      <c r="N28" s="102" t="s">
        <v>400</v>
      </c>
      <c r="O28" s="21"/>
    </row>
    <row r="29" spans="1:18" ht="20.25" customHeight="1">
      <c r="A29" s="32"/>
      <c r="B29" s="152">
        <v>24</v>
      </c>
      <c r="C29" s="97" t="str">
        <f t="shared" si="0"/>
        <v>G3</v>
      </c>
      <c r="D29" s="158">
        <v>23</v>
      </c>
      <c r="E29" s="37" t="s">
        <v>572</v>
      </c>
      <c r="F29" s="37" t="s">
        <v>332</v>
      </c>
      <c r="G29" s="52" t="s">
        <v>378</v>
      </c>
      <c r="H29" s="37">
        <v>36</v>
      </c>
      <c r="I29" s="37" t="s">
        <v>360</v>
      </c>
      <c r="J29" s="37" t="s">
        <v>387</v>
      </c>
      <c r="K29" s="37">
        <v>36</v>
      </c>
      <c r="L29" s="156">
        <f t="shared" si="1"/>
        <v>72</v>
      </c>
      <c r="M29" s="168" t="s">
        <v>474</v>
      </c>
      <c r="N29" s="102" t="s">
        <v>400</v>
      </c>
      <c r="O29" s="21"/>
      <c r="R29" s="3"/>
    </row>
    <row r="30" spans="1:18" s="3" customFormat="1" ht="20.25" customHeight="1">
      <c r="A30" s="31"/>
      <c r="B30" s="152">
        <v>25</v>
      </c>
      <c r="C30" s="97" t="s">
        <v>284</v>
      </c>
      <c r="D30" s="158">
        <v>25</v>
      </c>
      <c r="E30" s="37" t="s">
        <v>776</v>
      </c>
      <c r="F30" s="37" t="s">
        <v>468</v>
      </c>
      <c r="G30" s="52" t="s">
        <v>129</v>
      </c>
      <c r="H30" s="37">
        <v>33</v>
      </c>
      <c r="I30" s="37" t="s">
        <v>74</v>
      </c>
      <c r="J30" s="37" t="s">
        <v>75</v>
      </c>
      <c r="K30" s="37">
        <v>33.75</v>
      </c>
      <c r="L30" s="156">
        <f t="shared" si="1"/>
        <v>66.75</v>
      </c>
      <c r="M30" s="164" t="s">
        <v>395</v>
      </c>
      <c r="N30" s="105"/>
      <c r="O30" s="21"/>
      <c r="P30" s="142"/>
      <c r="Q30" s="142"/>
      <c r="R30" s="63"/>
    </row>
    <row r="31" spans="1:17" s="3" customFormat="1" ht="20.25" customHeight="1">
      <c r="A31" s="32"/>
      <c r="B31" s="152">
        <v>26</v>
      </c>
      <c r="C31" s="97" t="str">
        <f t="shared" si="0"/>
        <v>QT9</v>
      </c>
      <c r="D31" s="158">
        <v>26</v>
      </c>
      <c r="E31" s="37" t="s">
        <v>573</v>
      </c>
      <c r="F31" s="37" t="s">
        <v>325</v>
      </c>
      <c r="G31" s="52" t="s">
        <v>375</v>
      </c>
      <c r="H31" s="37">
        <v>35</v>
      </c>
      <c r="I31" s="37" t="s">
        <v>354</v>
      </c>
      <c r="J31" s="37" t="s">
        <v>383</v>
      </c>
      <c r="K31" s="37">
        <v>30</v>
      </c>
      <c r="L31" s="156">
        <f t="shared" si="1"/>
        <v>65</v>
      </c>
      <c r="M31" s="164" t="s">
        <v>394</v>
      </c>
      <c r="N31" s="105"/>
      <c r="O31" s="21"/>
      <c r="P31" s="142"/>
      <c r="Q31" s="142"/>
    </row>
    <row r="32" spans="1:17" s="3" customFormat="1" ht="20.25" customHeight="1">
      <c r="A32" s="32"/>
      <c r="B32" s="152">
        <v>27</v>
      </c>
      <c r="C32" s="97" t="s">
        <v>291</v>
      </c>
      <c r="D32" s="158">
        <v>27</v>
      </c>
      <c r="E32" s="37" t="s">
        <v>574</v>
      </c>
      <c r="F32" s="37" t="s">
        <v>316</v>
      </c>
      <c r="G32" s="52" t="s">
        <v>333</v>
      </c>
      <c r="H32" s="37">
        <v>24</v>
      </c>
      <c r="I32" s="37" t="s">
        <v>78</v>
      </c>
      <c r="J32" s="37" t="s">
        <v>79</v>
      </c>
      <c r="K32" s="37">
        <v>40.5</v>
      </c>
      <c r="L32" s="156">
        <f t="shared" si="1"/>
        <v>64.5</v>
      </c>
      <c r="M32" s="166" t="s">
        <v>392</v>
      </c>
      <c r="N32" s="102"/>
      <c r="O32" s="21"/>
      <c r="P32" s="142"/>
      <c r="Q32" s="142"/>
    </row>
    <row r="33" spans="1:18" s="3" customFormat="1" ht="20.25" customHeight="1">
      <c r="A33" s="32"/>
      <c r="B33" s="152">
        <v>28</v>
      </c>
      <c r="C33" s="97" t="s">
        <v>477</v>
      </c>
      <c r="D33" s="158">
        <v>28</v>
      </c>
      <c r="E33" s="37" t="s">
        <v>575</v>
      </c>
      <c r="F33" s="37" t="s">
        <v>322</v>
      </c>
      <c r="G33" s="52" t="s">
        <v>337</v>
      </c>
      <c r="H33" s="37">
        <v>27</v>
      </c>
      <c r="I33" s="37" t="s">
        <v>350</v>
      </c>
      <c r="J33" s="37" t="s">
        <v>364</v>
      </c>
      <c r="K33" s="37">
        <v>27</v>
      </c>
      <c r="L33" s="156">
        <f t="shared" si="1"/>
        <v>54</v>
      </c>
      <c r="M33" s="167" t="s">
        <v>475</v>
      </c>
      <c r="N33" s="105" t="s">
        <v>576</v>
      </c>
      <c r="O33" s="21"/>
      <c r="P33" s="142"/>
      <c r="Q33" s="142"/>
      <c r="R33" s="63"/>
    </row>
    <row r="34" spans="1:17" s="3" customFormat="1" ht="20.25" customHeight="1">
      <c r="A34" s="31"/>
      <c r="B34" s="152">
        <v>29</v>
      </c>
      <c r="C34" s="97" t="str">
        <f t="shared" si="0"/>
        <v>QT7</v>
      </c>
      <c r="D34" s="158">
        <v>28</v>
      </c>
      <c r="E34" s="37" t="s">
        <v>308</v>
      </c>
      <c r="F34" s="37" t="s">
        <v>323</v>
      </c>
      <c r="G34" s="52" t="s">
        <v>374</v>
      </c>
      <c r="H34" s="37">
        <v>27</v>
      </c>
      <c r="I34" s="37" t="s">
        <v>351</v>
      </c>
      <c r="J34" s="37" t="s">
        <v>382</v>
      </c>
      <c r="K34" s="37">
        <v>27</v>
      </c>
      <c r="L34" s="156">
        <f t="shared" si="1"/>
        <v>54</v>
      </c>
      <c r="M34" s="168" t="s">
        <v>476</v>
      </c>
      <c r="N34" s="105" t="s">
        <v>577</v>
      </c>
      <c r="O34" s="21"/>
      <c r="P34" s="142"/>
      <c r="Q34" s="142"/>
    </row>
    <row r="35" spans="1:18" s="3" customFormat="1" ht="20.25" customHeight="1">
      <c r="A35" s="31"/>
      <c r="B35" s="152">
        <v>30</v>
      </c>
      <c r="C35" s="97" t="str">
        <f t="shared" si="0"/>
        <v>QT5</v>
      </c>
      <c r="D35" s="158">
        <v>30</v>
      </c>
      <c r="E35" s="37" t="s">
        <v>305</v>
      </c>
      <c r="F35" s="37" t="s">
        <v>321</v>
      </c>
      <c r="G35" s="52" t="s">
        <v>373</v>
      </c>
      <c r="H35" s="37">
        <v>28</v>
      </c>
      <c r="I35" s="37" t="s">
        <v>348</v>
      </c>
      <c r="J35" s="37" t="s">
        <v>381</v>
      </c>
      <c r="K35" s="37">
        <v>23</v>
      </c>
      <c r="L35" s="156">
        <f t="shared" si="1"/>
        <v>51</v>
      </c>
      <c r="M35" s="164" t="s">
        <v>388</v>
      </c>
      <c r="N35" s="105"/>
      <c r="O35" s="21"/>
      <c r="P35" s="142"/>
      <c r="Q35" s="142"/>
      <c r="R35" s="63"/>
    </row>
    <row r="36" spans="1:18" s="3" customFormat="1" ht="20.25" customHeight="1">
      <c r="A36" s="31"/>
      <c r="B36" s="152">
        <v>31</v>
      </c>
      <c r="C36" s="97" t="s">
        <v>478</v>
      </c>
      <c r="D36" s="158">
        <v>31</v>
      </c>
      <c r="E36" s="37" t="s">
        <v>578</v>
      </c>
      <c r="F36" s="37" t="s">
        <v>469</v>
      </c>
      <c r="G36" s="52" t="s">
        <v>99</v>
      </c>
      <c r="H36" s="37">
        <v>36</v>
      </c>
      <c r="I36" s="37" t="s">
        <v>119</v>
      </c>
      <c r="J36" s="37" t="s">
        <v>120</v>
      </c>
      <c r="K36" s="37">
        <v>13.5</v>
      </c>
      <c r="L36" s="156">
        <f t="shared" si="1"/>
        <v>49.5</v>
      </c>
      <c r="M36" s="164" t="s">
        <v>295</v>
      </c>
      <c r="N36" s="102"/>
      <c r="O36" s="21"/>
      <c r="P36" s="142"/>
      <c r="Q36" s="142"/>
      <c r="R36" s="63"/>
    </row>
    <row r="37" spans="1:18" s="3" customFormat="1" ht="20.25" customHeight="1">
      <c r="A37" s="31"/>
      <c r="B37" s="152">
        <v>32</v>
      </c>
      <c r="C37" s="97" t="str">
        <f t="shared" si="0"/>
        <v>QT3</v>
      </c>
      <c r="D37" s="158">
        <v>32</v>
      </c>
      <c r="E37" s="37" t="s">
        <v>302</v>
      </c>
      <c r="F37" s="37" t="s">
        <v>320</v>
      </c>
      <c r="G37" s="52" t="s">
        <v>372</v>
      </c>
      <c r="H37" s="37">
        <v>23</v>
      </c>
      <c r="I37" s="37" t="s">
        <v>347</v>
      </c>
      <c r="J37" s="37" t="s">
        <v>380</v>
      </c>
      <c r="K37" s="37">
        <v>23</v>
      </c>
      <c r="L37" s="156">
        <f t="shared" si="1"/>
        <v>46</v>
      </c>
      <c r="M37" s="166" t="s">
        <v>294</v>
      </c>
      <c r="N37" s="102"/>
      <c r="O37" s="21"/>
      <c r="P37" s="142"/>
      <c r="Q37" s="142"/>
      <c r="R37" s="63"/>
    </row>
    <row r="38" spans="1:18" s="3" customFormat="1" ht="20.25" customHeight="1">
      <c r="A38" s="31"/>
      <c r="B38" s="152">
        <v>33</v>
      </c>
      <c r="C38" s="97" t="s">
        <v>480</v>
      </c>
      <c r="D38" s="158">
        <v>33</v>
      </c>
      <c r="E38" s="37" t="s">
        <v>579</v>
      </c>
      <c r="F38" s="37" t="s">
        <v>471</v>
      </c>
      <c r="G38" s="169" t="s">
        <v>152</v>
      </c>
      <c r="H38" s="37">
        <v>0</v>
      </c>
      <c r="I38" s="37" t="s">
        <v>344</v>
      </c>
      <c r="J38" s="37" t="s">
        <v>379</v>
      </c>
      <c r="K38" s="37">
        <v>30</v>
      </c>
      <c r="L38" s="156">
        <f t="shared" si="1"/>
        <v>30</v>
      </c>
      <c r="M38" s="168" t="s">
        <v>388</v>
      </c>
      <c r="N38" s="105" t="s">
        <v>402</v>
      </c>
      <c r="O38" s="21"/>
      <c r="P38" s="142"/>
      <c r="Q38" s="142"/>
      <c r="R38" s="63"/>
    </row>
    <row r="39" spans="1:17" s="3" customFormat="1" ht="20.25" customHeight="1">
      <c r="A39" s="32"/>
      <c r="B39" s="152">
        <v>34</v>
      </c>
      <c r="C39" s="97" t="str">
        <f t="shared" si="0"/>
        <v>QT6</v>
      </c>
      <c r="D39" s="158">
        <v>34</v>
      </c>
      <c r="E39" s="37" t="s">
        <v>580</v>
      </c>
      <c r="F39" s="37" t="s">
        <v>328</v>
      </c>
      <c r="G39" s="52" t="s">
        <v>340</v>
      </c>
      <c r="H39" s="37">
        <v>12</v>
      </c>
      <c r="I39" s="37" t="s">
        <v>357</v>
      </c>
      <c r="J39" s="37" t="s">
        <v>366</v>
      </c>
      <c r="K39" s="37">
        <v>12</v>
      </c>
      <c r="L39" s="156">
        <f t="shared" si="1"/>
        <v>24</v>
      </c>
      <c r="M39" s="168" t="s">
        <v>475</v>
      </c>
      <c r="N39" s="105" t="s">
        <v>402</v>
      </c>
      <c r="O39" s="21"/>
      <c r="P39" s="142"/>
      <c r="Q39" s="142"/>
    </row>
    <row r="40" spans="1:17" s="3" customFormat="1" ht="20.25" customHeight="1">
      <c r="A40" s="32"/>
      <c r="B40" s="152">
        <v>35</v>
      </c>
      <c r="C40" s="97" t="s">
        <v>479</v>
      </c>
      <c r="D40" s="158">
        <v>35</v>
      </c>
      <c r="E40" s="37" t="s">
        <v>581</v>
      </c>
      <c r="F40" s="37" t="s">
        <v>329</v>
      </c>
      <c r="G40" s="52" t="s">
        <v>341</v>
      </c>
      <c r="H40" s="37">
        <v>9</v>
      </c>
      <c r="I40" s="37" t="s">
        <v>358</v>
      </c>
      <c r="J40" s="37" t="s">
        <v>367</v>
      </c>
      <c r="K40" s="37">
        <v>9</v>
      </c>
      <c r="L40" s="156">
        <f t="shared" si="1"/>
        <v>18</v>
      </c>
      <c r="M40" s="168" t="s">
        <v>476</v>
      </c>
      <c r="N40" s="105" t="s">
        <v>402</v>
      </c>
      <c r="O40" s="54"/>
      <c r="P40" s="142"/>
      <c r="Q40" s="142"/>
    </row>
    <row r="41" spans="1:17" s="3" customFormat="1" ht="20.25" customHeight="1">
      <c r="A41" s="32"/>
      <c r="B41" s="152">
        <v>36</v>
      </c>
      <c r="C41" s="97" t="s">
        <v>285</v>
      </c>
      <c r="D41" s="158">
        <v>36</v>
      </c>
      <c r="E41" s="37" t="s">
        <v>313</v>
      </c>
      <c r="F41" s="37" t="s">
        <v>330</v>
      </c>
      <c r="G41" s="52" t="s">
        <v>342</v>
      </c>
      <c r="H41" s="37">
        <v>13.5</v>
      </c>
      <c r="I41" s="37" t="s">
        <v>359</v>
      </c>
      <c r="J41" s="37" t="s">
        <v>58</v>
      </c>
      <c r="K41" s="37">
        <v>0.75</v>
      </c>
      <c r="L41" s="156">
        <f t="shared" si="1"/>
        <v>14.25</v>
      </c>
      <c r="M41" s="168" t="s">
        <v>394</v>
      </c>
      <c r="N41" s="105" t="s">
        <v>402</v>
      </c>
      <c r="O41" s="36"/>
      <c r="P41" s="142"/>
      <c r="Q41" s="142"/>
    </row>
    <row r="42" spans="1:17" s="3" customFormat="1" ht="20.25" customHeight="1">
      <c r="A42" s="31"/>
      <c r="B42" s="152">
        <v>37</v>
      </c>
      <c r="C42" s="97" t="str">
        <f t="shared" si="0"/>
        <v>QT10</v>
      </c>
      <c r="D42" s="158">
        <v>37</v>
      </c>
      <c r="E42" s="37" t="s">
        <v>306</v>
      </c>
      <c r="F42" s="37" t="s">
        <v>136</v>
      </c>
      <c r="G42" s="52" t="s">
        <v>137</v>
      </c>
      <c r="H42" s="37">
        <v>6.75</v>
      </c>
      <c r="I42" s="37" t="s">
        <v>138</v>
      </c>
      <c r="J42" s="37" t="s">
        <v>139</v>
      </c>
      <c r="K42" s="37">
        <v>6.75</v>
      </c>
      <c r="L42" s="156">
        <f t="shared" si="1"/>
        <v>13.5</v>
      </c>
      <c r="M42" s="168" t="s">
        <v>395</v>
      </c>
      <c r="N42" s="105" t="s">
        <v>402</v>
      </c>
      <c r="O42" s="170"/>
      <c r="P42" s="142"/>
      <c r="Q42" s="142"/>
    </row>
    <row r="43" spans="1:17" s="3" customFormat="1" ht="20.25" customHeight="1">
      <c r="A43" s="32"/>
      <c r="B43" s="152">
        <v>38</v>
      </c>
      <c r="C43" s="97" t="str">
        <f t="shared" si="0"/>
        <v>QT8</v>
      </c>
      <c r="D43" s="158">
        <v>38</v>
      </c>
      <c r="E43" s="37" t="s">
        <v>314</v>
      </c>
      <c r="F43" s="37" t="s">
        <v>331</v>
      </c>
      <c r="G43" s="52" t="s">
        <v>377</v>
      </c>
      <c r="H43" s="37">
        <v>13.5</v>
      </c>
      <c r="I43" s="37" t="s">
        <v>371</v>
      </c>
      <c r="J43" s="37" t="s">
        <v>386</v>
      </c>
      <c r="K43" s="37">
        <v>0</v>
      </c>
      <c r="L43" s="156">
        <f t="shared" si="1"/>
        <v>13.5</v>
      </c>
      <c r="M43" s="168" t="s">
        <v>392</v>
      </c>
      <c r="N43" s="105" t="s">
        <v>402</v>
      </c>
      <c r="O43" s="36"/>
      <c r="P43" s="142"/>
      <c r="Q43" s="142"/>
    </row>
    <row r="44" spans="1:18" s="3" customFormat="1" ht="20.25" customHeight="1">
      <c r="A44" s="31"/>
      <c r="B44" s="152">
        <v>39</v>
      </c>
      <c r="C44" s="97" t="str">
        <f t="shared" si="0"/>
        <v>QT2</v>
      </c>
      <c r="D44" s="158">
        <v>39</v>
      </c>
      <c r="E44" s="37" t="s">
        <v>482</v>
      </c>
      <c r="F44" s="37" t="s">
        <v>317</v>
      </c>
      <c r="G44" s="169" t="s">
        <v>152</v>
      </c>
      <c r="H44" s="37">
        <v>0</v>
      </c>
      <c r="I44" s="37" t="s">
        <v>343</v>
      </c>
      <c r="J44" s="171" t="s">
        <v>152</v>
      </c>
      <c r="K44" s="37">
        <v>0</v>
      </c>
      <c r="L44" s="156">
        <f t="shared" si="1"/>
        <v>0</v>
      </c>
      <c r="M44" s="172" t="s">
        <v>293</v>
      </c>
      <c r="N44" s="173" t="s">
        <v>582</v>
      </c>
      <c r="O44" s="55"/>
      <c r="P44" s="142"/>
      <c r="Q44" s="142"/>
      <c r="R44" s="63"/>
    </row>
    <row r="45" spans="1:18" s="3" customFormat="1" ht="20.25" customHeight="1">
      <c r="A45" s="32"/>
      <c r="B45" s="152">
        <v>40</v>
      </c>
      <c r="C45" s="97" t="str">
        <f t="shared" si="0"/>
        <v>QT1</v>
      </c>
      <c r="D45" s="158">
        <v>40</v>
      </c>
      <c r="E45" s="37" t="s">
        <v>481</v>
      </c>
      <c r="F45" s="37" t="s">
        <v>324</v>
      </c>
      <c r="G45" s="169" t="s">
        <v>152</v>
      </c>
      <c r="H45" s="37">
        <v>0</v>
      </c>
      <c r="I45" s="37" t="s">
        <v>353</v>
      </c>
      <c r="J45" s="171" t="s">
        <v>152</v>
      </c>
      <c r="K45" s="37">
        <v>0</v>
      </c>
      <c r="L45" s="156">
        <f t="shared" si="1"/>
        <v>0</v>
      </c>
      <c r="M45" s="172" t="s">
        <v>292</v>
      </c>
      <c r="N45" s="173" t="s">
        <v>583</v>
      </c>
      <c r="O45" s="51"/>
      <c r="P45" s="142"/>
      <c r="Q45" s="142"/>
      <c r="R45" s="63"/>
    </row>
    <row r="46" spans="1:18" s="3" customFormat="1" ht="20.25" customHeight="1">
      <c r="A46" s="31"/>
      <c r="B46" s="152">
        <v>41</v>
      </c>
      <c r="C46" s="97" t="s">
        <v>298</v>
      </c>
      <c r="D46" s="158">
        <v>41</v>
      </c>
      <c r="E46" s="37" t="s">
        <v>312</v>
      </c>
      <c r="F46" s="37" t="s">
        <v>327</v>
      </c>
      <c r="G46" s="52" t="s">
        <v>339</v>
      </c>
      <c r="H46" s="37">
        <v>0</v>
      </c>
      <c r="I46" s="37" t="s">
        <v>399</v>
      </c>
      <c r="J46" s="37" t="s">
        <v>398</v>
      </c>
      <c r="K46" s="37">
        <v>0</v>
      </c>
      <c r="L46" s="156">
        <f t="shared" si="1"/>
        <v>0</v>
      </c>
      <c r="M46" s="172" t="s">
        <v>292</v>
      </c>
      <c r="N46" s="173" t="s">
        <v>584</v>
      </c>
      <c r="O46" s="51"/>
      <c r="P46" s="142"/>
      <c r="Q46" s="142"/>
      <c r="R46" s="63"/>
    </row>
    <row r="47" spans="1:18" s="3" customFormat="1" ht="20.25" customHeight="1" thickBot="1">
      <c r="A47" s="31"/>
      <c r="B47" s="174">
        <v>42</v>
      </c>
      <c r="C47" s="175" t="str">
        <f t="shared" si="0"/>
        <v>QT2</v>
      </c>
      <c r="D47" s="176">
        <v>42</v>
      </c>
      <c r="E47" s="53" t="s">
        <v>483</v>
      </c>
      <c r="F47" s="53" t="s">
        <v>369</v>
      </c>
      <c r="G47" s="177" t="s">
        <v>370</v>
      </c>
      <c r="H47" s="53">
        <v>0</v>
      </c>
      <c r="I47" s="53" t="s">
        <v>356</v>
      </c>
      <c r="J47" s="53" t="s">
        <v>385</v>
      </c>
      <c r="K47" s="53">
        <v>0</v>
      </c>
      <c r="L47" s="178">
        <f t="shared" si="1"/>
        <v>0</v>
      </c>
      <c r="M47" s="179" t="s">
        <v>293</v>
      </c>
      <c r="N47" s="180" t="s">
        <v>401</v>
      </c>
      <c r="O47" s="41"/>
      <c r="P47" s="142"/>
      <c r="Q47" s="142"/>
      <c r="R47" s="63"/>
    </row>
    <row r="48" spans="2:17" s="3" customFormat="1" ht="20.25" customHeight="1" hidden="1">
      <c r="B48" s="181">
        <v>43</v>
      </c>
      <c r="C48" s="153">
        <f aca="true" t="shared" si="2" ref="C48:C54">M48</f>
        <v>0</v>
      </c>
      <c r="D48" s="154"/>
      <c r="E48" s="50"/>
      <c r="F48" s="50"/>
      <c r="G48" s="50"/>
      <c r="H48" s="50"/>
      <c r="I48" s="50"/>
      <c r="J48" s="50"/>
      <c r="K48" s="50"/>
      <c r="L48" s="182"/>
      <c r="M48" s="183"/>
      <c r="N48" s="184"/>
      <c r="O48" s="42"/>
      <c r="P48" s="185"/>
      <c r="Q48" s="142"/>
    </row>
    <row r="49" spans="2:17" s="3" customFormat="1" ht="20.25" customHeight="1" hidden="1">
      <c r="B49" s="181">
        <v>44</v>
      </c>
      <c r="C49" s="186">
        <f t="shared" si="2"/>
        <v>0</v>
      </c>
      <c r="D49" s="158"/>
      <c r="E49" s="37"/>
      <c r="F49" s="37"/>
      <c r="G49" s="37"/>
      <c r="H49" s="37"/>
      <c r="I49" s="37"/>
      <c r="J49" s="37"/>
      <c r="K49" s="37"/>
      <c r="L49" s="187"/>
      <c r="M49" s="35"/>
      <c r="N49" s="38"/>
      <c r="O49" s="36"/>
      <c r="P49" s="185"/>
      <c r="Q49" s="142"/>
    </row>
    <row r="50" spans="2:15" ht="20.25" customHeight="1" hidden="1">
      <c r="B50" s="188">
        <v>45</v>
      </c>
      <c r="C50" s="37">
        <f t="shared" si="2"/>
        <v>0</v>
      </c>
      <c r="D50" s="158"/>
      <c r="E50" s="37"/>
      <c r="F50" s="37"/>
      <c r="G50" s="37"/>
      <c r="H50" s="37"/>
      <c r="I50" s="37"/>
      <c r="J50" s="34"/>
      <c r="K50" s="37"/>
      <c r="L50" s="187"/>
      <c r="M50" s="35"/>
      <c r="N50" s="38"/>
      <c r="O50" s="36"/>
    </row>
    <row r="51" spans="2:15" ht="20.25" customHeight="1" hidden="1">
      <c r="B51" s="188">
        <v>46</v>
      </c>
      <c r="C51" s="37">
        <f t="shared" si="2"/>
        <v>0</v>
      </c>
      <c r="D51" s="158"/>
      <c r="E51" s="37"/>
      <c r="F51" s="37"/>
      <c r="G51" s="37"/>
      <c r="H51" s="37"/>
      <c r="I51" s="37"/>
      <c r="J51" s="34"/>
      <c r="K51" s="37"/>
      <c r="L51" s="187"/>
      <c r="M51" s="35"/>
      <c r="N51" s="38"/>
      <c r="O51" s="37"/>
    </row>
    <row r="52" spans="2:15" ht="20.25" customHeight="1" hidden="1">
      <c r="B52" s="188">
        <v>47</v>
      </c>
      <c r="C52" s="37">
        <f t="shared" si="2"/>
        <v>0</v>
      </c>
      <c r="D52" s="158"/>
      <c r="E52" s="37"/>
      <c r="F52" s="37"/>
      <c r="G52" s="37"/>
      <c r="H52" s="37"/>
      <c r="I52" s="37"/>
      <c r="J52" s="34"/>
      <c r="K52" s="37"/>
      <c r="L52" s="187"/>
      <c r="M52" s="35"/>
      <c r="N52" s="38"/>
      <c r="O52" s="37"/>
    </row>
    <row r="53" spans="2:15" ht="20.25" customHeight="1" hidden="1">
      <c r="B53" s="188">
        <v>48</v>
      </c>
      <c r="C53" s="37">
        <f t="shared" si="2"/>
        <v>0</v>
      </c>
      <c r="D53" s="158"/>
      <c r="E53" s="37"/>
      <c r="F53" s="37"/>
      <c r="G53" s="37"/>
      <c r="H53" s="37"/>
      <c r="I53" s="37"/>
      <c r="J53" s="34"/>
      <c r="K53" s="37"/>
      <c r="L53" s="187"/>
      <c r="M53" s="35"/>
      <c r="N53" s="38"/>
      <c r="O53" s="37"/>
    </row>
    <row r="54" spans="2:15" ht="20.25" customHeight="1" hidden="1">
      <c r="B54" s="188">
        <v>49</v>
      </c>
      <c r="C54" s="37">
        <f t="shared" si="2"/>
        <v>0</v>
      </c>
      <c r="D54" s="158"/>
      <c r="E54" s="37"/>
      <c r="F54" s="37"/>
      <c r="G54" s="37"/>
      <c r="H54" s="37"/>
      <c r="I54" s="37"/>
      <c r="J54" s="34"/>
      <c r="K54" s="37"/>
      <c r="L54" s="187"/>
      <c r="M54" s="35"/>
      <c r="N54" s="38"/>
      <c r="O54" s="37"/>
    </row>
    <row r="55" spans="2:16" ht="21" hidden="1">
      <c r="B55" s="188">
        <v>50</v>
      </c>
      <c r="C55" s="44">
        <f aca="true" t="shared" si="3" ref="C55:C105">N55</f>
        <v>0</v>
      </c>
      <c r="D55" s="189"/>
      <c r="E55" s="52"/>
      <c r="F55" s="52"/>
      <c r="G55" s="52"/>
      <c r="H55" s="52"/>
      <c r="I55" s="99"/>
      <c r="J55" s="34"/>
      <c r="K55" s="37"/>
      <c r="L55" s="99"/>
      <c r="M55" s="190"/>
      <c r="N55" s="191"/>
      <c r="O55" s="38"/>
      <c r="P55" s="192"/>
    </row>
    <row r="56" spans="2:16" ht="21" hidden="1">
      <c r="B56" s="188">
        <v>51</v>
      </c>
      <c r="C56" s="44">
        <f t="shared" si="3"/>
        <v>0</v>
      </c>
      <c r="D56" s="189"/>
      <c r="E56" s="52"/>
      <c r="F56" s="52"/>
      <c r="G56" s="52"/>
      <c r="H56" s="52"/>
      <c r="I56" s="99"/>
      <c r="J56" s="34"/>
      <c r="K56" s="37"/>
      <c r="L56" s="99"/>
      <c r="M56" s="190"/>
      <c r="N56" s="191"/>
      <c r="O56" s="38"/>
      <c r="P56" s="192"/>
    </row>
    <row r="57" spans="2:16" ht="21" hidden="1">
      <c r="B57" s="188">
        <v>52</v>
      </c>
      <c r="C57" s="44">
        <f t="shared" si="3"/>
        <v>0</v>
      </c>
      <c r="D57" s="189"/>
      <c r="E57" s="52"/>
      <c r="F57" s="39"/>
      <c r="G57" s="52"/>
      <c r="H57" s="52"/>
      <c r="I57" s="99"/>
      <c r="J57" s="34"/>
      <c r="K57" s="37"/>
      <c r="L57" s="99"/>
      <c r="M57" s="190"/>
      <c r="N57" s="191"/>
      <c r="O57" s="38"/>
      <c r="P57" s="192"/>
    </row>
    <row r="58" spans="2:16" ht="21" hidden="1">
      <c r="B58" s="188">
        <v>53</v>
      </c>
      <c r="C58" s="44">
        <f t="shared" si="3"/>
        <v>0</v>
      </c>
      <c r="D58" s="189"/>
      <c r="E58" s="52"/>
      <c r="F58" s="39"/>
      <c r="G58" s="52"/>
      <c r="H58" s="52"/>
      <c r="I58" s="99"/>
      <c r="J58" s="34"/>
      <c r="K58" s="37"/>
      <c r="L58" s="99"/>
      <c r="M58" s="190"/>
      <c r="N58" s="191"/>
      <c r="O58" s="38"/>
      <c r="P58" s="192"/>
    </row>
    <row r="59" spans="2:16" ht="21" hidden="1">
      <c r="B59" s="188">
        <v>54</v>
      </c>
      <c r="C59" s="44">
        <f t="shared" si="3"/>
        <v>0</v>
      </c>
      <c r="D59" s="189"/>
      <c r="E59" s="52"/>
      <c r="F59" s="39"/>
      <c r="G59" s="52"/>
      <c r="H59" s="52"/>
      <c r="I59" s="99"/>
      <c r="J59" s="34"/>
      <c r="K59" s="37"/>
      <c r="L59" s="99"/>
      <c r="M59" s="190"/>
      <c r="N59" s="191"/>
      <c r="O59" s="38"/>
      <c r="P59" s="192"/>
    </row>
    <row r="60" spans="2:16" ht="21" hidden="1">
      <c r="B60" s="188">
        <v>55</v>
      </c>
      <c r="C60" s="44">
        <f t="shared" si="3"/>
        <v>0</v>
      </c>
      <c r="D60" s="189"/>
      <c r="E60" s="52"/>
      <c r="F60" s="39"/>
      <c r="G60" s="52"/>
      <c r="H60" s="52"/>
      <c r="I60" s="99"/>
      <c r="J60" s="34"/>
      <c r="K60" s="37"/>
      <c r="L60" s="99"/>
      <c r="M60" s="190"/>
      <c r="N60" s="191"/>
      <c r="O60" s="38"/>
      <c r="P60" s="192"/>
    </row>
    <row r="61" spans="2:16" ht="21" hidden="1">
      <c r="B61" s="188">
        <v>56</v>
      </c>
      <c r="C61" s="44">
        <f t="shared" si="3"/>
        <v>0</v>
      </c>
      <c r="D61" s="189"/>
      <c r="E61" s="52"/>
      <c r="F61" s="39"/>
      <c r="G61" s="52"/>
      <c r="H61" s="52"/>
      <c r="I61" s="99"/>
      <c r="J61" s="34"/>
      <c r="K61" s="37"/>
      <c r="L61" s="99"/>
      <c r="M61" s="190"/>
      <c r="N61" s="191"/>
      <c r="O61" s="38"/>
      <c r="P61" s="192"/>
    </row>
    <row r="62" spans="2:16" ht="21" hidden="1">
      <c r="B62" s="188">
        <v>57</v>
      </c>
      <c r="C62" s="44">
        <f t="shared" si="3"/>
        <v>0</v>
      </c>
      <c r="D62" s="189"/>
      <c r="E62" s="52"/>
      <c r="F62" s="39"/>
      <c r="G62" s="52"/>
      <c r="H62" s="52"/>
      <c r="I62" s="99"/>
      <c r="J62" s="34"/>
      <c r="K62" s="37"/>
      <c r="L62" s="99"/>
      <c r="M62" s="190"/>
      <c r="N62" s="191"/>
      <c r="O62" s="38"/>
      <c r="P62" s="192"/>
    </row>
    <row r="63" spans="2:16" ht="21" hidden="1">
      <c r="B63" s="188">
        <v>58</v>
      </c>
      <c r="C63" s="44">
        <f t="shared" si="3"/>
        <v>0</v>
      </c>
      <c r="D63" s="189"/>
      <c r="E63" s="52"/>
      <c r="F63" s="39"/>
      <c r="G63" s="52"/>
      <c r="H63" s="52"/>
      <c r="I63" s="99"/>
      <c r="J63" s="52"/>
      <c r="K63" s="37"/>
      <c r="L63" s="99"/>
      <c r="M63" s="190"/>
      <c r="N63" s="191"/>
      <c r="O63" s="38"/>
      <c r="P63" s="192"/>
    </row>
    <row r="64" spans="2:16" ht="21" hidden="1">
      <c r="B64" s="188">
        <v>59</v>
      </c>
      <c r="C64" s="44">
        <f t="shared" si="3"/>
        <v>0</v>
      </c>
      <c r="D64" s="189"/>
      <c r="E64" s="52"/>
      <c r="F64" s="39"/>
      <c r="G64" s="52"/>
      <c r="H64" s="52"/>
      <c r="I64" s="99"/>
      <c r="J64" s="52"/>
      <c r="K64" s="37"/>
      <c r="L64" s="99"/>
      <c r="M64" s="190"/>
      <c r="N64" s="191"/>
      <c r="O64" s="38"/>
      <c r="P64" s="192"/>
    </row>
    <row r="65" spans="2:16" ht="21" hidden="1">
      <c r="B65" s="188">
        <v>60</v>
      </c>
      <c r="C65" s="44">
        <f t="shared" si="3"/>
        <v>0</v>
      </c>
      <c r="D65" s="189"/>
      <c r="E65" s="52"/>
      <c r="F65" s="39"/>
      <c r="G65" s="52"/>
      <c r="H65" s="52"/>
      <c r="I65" s="99"/>
      <c r="J65" s="52"/>
      <c r="K65" s="37"/>
      <c r="L65" s="99"/>
      <c r="M65" s="190"/>
      <c r="N65" s="191"/>
      <c r="O65" s="38"/>
      <c r="P65" s="192"/>
    </row>
    <row r="66" spans="2:16" ht="21" hidden="1">
      <c r="B66" s="188">
        <v>61</v>
      </c>
      <c r="C66" s="44">
        <f t="shared" si="3"/>
        <v>0</v>
      </c>
      <c r="D66" s="189"/>
      <c r="E66" s="52"/>
      <c r="F66" s="39"/>
      <c r="G66" s="52"/>
      <c r="H66" s="52"/>
      <c r="I66" s="99"/>
      <c r="J66" s="52"/>
      <c r="K66" s="37"/>
      <c r="L66" s="99"/>
      <c r="M66" s="190"/>
      <c r="N66" s="191"/>
      <c r="O66" s="38"/>
      <c r="P66" s="192"/>
    </row>
    <row r="67" spans="2:16" ht="21" hidden="1">
      <c r="B67" s="188">
        <v>62</v>
      </c>
      <c r="C67" s="44">
        <f t="shared" si="3"/>
        <v>0</v>
      </c>
      <c r="D67" s="189"/>
      <c r="E67" s="52"/>
      <c r="F67" s="39"/>
      <c r="G67" s="52"/>
      <c r="H67" s="52"/>
      <c r="I67" s="99"/>
      <c r="J67" s="52"/>
      <c r="K67" s="37"/>
      <c r="L67" s="99"/>
      <c r="M67" s="190"/>
      <c r="N67" s="191"/>
      <c r="O67" s="38"/>
      <c r="P67" s="192"/>
    </row>
    <row r="68" spans="2:16" ht="21" hidden="1">
      <c r="B68" s="188">
        <v>63</v>
      </c>
      <c r="C68" s="44">
        <f t="shared" si="3"/>
        <v>0</v>
      </c>
      <c r="D68" s="189"/>
      <c r="E68" s="52"/>
      <c r="F68" s="39"/>
      <c r="G68" s="52"/>
      <c r="H68" s="52"/>
      <c r="I68" s="99"/>
      <c r="J68" s="52"/>
      <c r="K68" s="37"/>
      <c r="L68" s="99"/>
      <c r="M68" s="190"/>
      <c r="N68" s="191"/>
      <c r="O68" s="38"/>
      <c r="P68" s="192"/>
    </row>
    <row r="69" spans="2:16" ht="21" hidden="1">
      <c r="B69" s="188">
        <v>64</v>
      </c>
      <c r="C69" s="44">
        <f t="shared" si="3"/>
        <v>0</v>
      </c>
      <c r="D69" s="189"/>
      <c r="E69" s="52"/>
      <c r="F69" s="39"/>
      <c r="G69" s="52"/>
      <c r="H69" s="52"/>
      <c r="I69" s="99"/>
      <c r="J69" s="52"/>
      <c r="K69" s="37"/>
      <c r="L69" s="99"/>
      <c r="M69" s="190"/>
      <c r="N69" s="191"/>
      <c r="O69" s="38"/>
      <c r="P69" s="192"/>
    </row>
    <row r="70" spans="2:16" ht="21" hidden="1">
      <c r="B70" s="188">
        <v>65</v>
      </c>
      <c r="C70" s="44">
        <f t="shared" si="3"/>
        <v>0</v>
      </c>
      <c r="D70" s="189"/>
      <c r="E70" s="52"/>
      <c r="F70" s="39"/>
      <c r="G70" s="52"/>
      <c r="H70" s="52"/>
      <c r="I70" s="99"/>
      <c r="J70" s="52"/>
      <c r="K70" s="37"/>
      <c r="L70" s="99"/>
      <c r="M70" s="190"/>
      <c r="N70" s="191"/>
      <c r="O70" s="38"/>
      <c r="P70" s="192"/>
    </row>
    <row r="71" spans="2:16" ht="21" hidden="1">
      <c r="B71" s="188">
        <v>66</v>
      </c>
      <c r="C71" s="44">
        <f t="shared" si="3"/>
        <v>0</v>
      </c>
      <c r="D71" s="189"/>
      <c r="E71" s="52"/>
      <c r="F71" s="39"/>
      <c r="G71" s="52"/>
      <c r="H71" s="52"/>
      <c r="I71" s="99"/>
      <c r="J71" s="52"/>
      <c r="K71" s="37"/>
      <c r="L71" s="99"/>
      <c r="M71" s="190"/>
      <c r="N71" s="191"/>
      <c r="O71" s="38"/>
      <c r="P71" s="192"/>
    </row>
    <row r="72" spans="2:16" ht="21" hidden="1">
      <c r="B72" s="188">
        <v>67</v>
      </c>
      <c r="C72" s="44">
        <f t="shared" si="3"/>
        <v>0</v>
      </c>
      <c r="D72" s="189"/>
      <c r="E72" s="52"/>
      <c r="F72" s="39"/>
      <c r="G72" s="52"/>
      <c r="H72" s="52"/>
      <c r="I72" s="99"/>
      <c r="J72" s="52"/>
      <c r="K72" s="37"/>
      <c r="L72" s="99"/>
      <c r="M72" s="190"/>
      <c r="N72" s="191"/>
      <c r="O72" s="38"/>
      <c r="P72" s="192"/>
    </row>
    <row r="73" spans="2:16" ht="21" hidden="1">
      <c r="B73" s="188">
        <v>68</v>
      </c>
      <c r="C73" s="44">
        <f t="shared" si="3"/>
        <v>0</v>
      </c>
      <c r="D73" s="189"/>
      <c r="E73" s="52"/>
      <c r="F73" s="39"/>
      <c r="G73" s="52"/>
      <c r="H73" s="52"/>
      <c r="I73" s="99"/>
      <c r="J73" s="52"/>
      <c r="K73" s="37"/>
      <c r="L73" s="99"/>
      <c r="M73" s="190"/>
      <c r="N73" s="191"/>
      <c r="O73" s="38"/>
      <c r="P73" s="192"/>
    </row>
    <row r="74" spans="2:16" ht="21" hidden="1">
      <c r="B74" s="188">
        <v>69</v>
      </c>
      <c r="C74" s="44">
        <f t="shared" si="3"/>
        <v>0</v>
      </c>
      <c r="D74" s="189"/>
      <c r="E74" s="52"/>
      <c r="F74" s="39"/>
      <c r="G74" s="52"/>
      <c r="H74" s="52"/>
      <c r="I74" s="99"/>
      <c r="J74" s="52"/>
      <c r="K74" s="37"/>
      <c r="L74" s="99"/>
      <c r="M74" s="190"/>
      <c r="N74" s="191"/>
      <c r="O74" s="38"/>
      <c r="P74" s="192"/>
    </row>
    <row r="75" spans="2:16" ht="21" hidden="1">
      <c r="B75" s="188">
        <v>70</v>
      </c>
      <c r="C75" s="44">
        <f t="shared" si="3"/>
        <v>0</v>
      </c>
      <c r="D75" s="189"/>
      <c r="E75" s="52"/>
      <c r="F75" s="39"/>
      <c r="G75" s="52"/>
      <c r="H75" s="52"/>
      <c r="I75" s="99"/>
      <c r="J75" s="52"/>
      <c r="K75" s="37"/>
      <c r="L75" s="99"/>
      <c r="M75" s="190"/>
      <c r="N75" s="191"/>
      <c r="O75" s="38"/>
      <c r="P75" s="192"/>
    </row>
    <row r="76" spans="2:16" ht="21" hidden="1">
      <c r="B76" s="188">
        <v>71</v>
      </c>
      <c r="C76" s="44">
        <f t="shared" si="3"/>
        <v>0</v>
      </c>
      <c r="D76" s="189"/>
      <c r="E76" s="52"/>
      <c r="F76" s="39"/>
      <c r="G76" s="52"/>
      <c r="H76" s="52"/>
      <c r="I76" s="99"/>
      <c r="J76" s="52"/>
      <c r="K76" s="37"/>
      <c r="L76" s="99"/>
      <c r="M76" s="190"/>
      <c r="N76" s="191"/>
      <c r="O76" s="38"/>
      <c r="P76" s="192"/>
    </row>
    <row r="77" spans="2:16" ht="21" hidden="1">
      <c r="B77" s="188">
        <v>72</v>
      </c>
      <c r="C77" s="44">
        <f t="shared" si="3"/>
        <v>0</v>
      </c>
      <c r="D77" s="189"/>
      <c r="E77" s="52"/>
      <c r="F77" s="39"/>
      <c r="G77" s="52"/>
      <c r="H77" s="52"/>
      <c r="I77" s="99"/>
      <c r="J77" s="52"/>
      <c r="K77" s="37"/>
      <c r="L77" s="99"/>
      <c r="M77" s="190"/>
      <c r="N77" s="191"/>
      <c r="O77" s="38"/>
      <c r="P77" s="192"/>
    </row>
    <row r="78" spans="2:16" ht="21" hidden="1">
      <c r="B78" s="188">
        <v>73</v>
      </c>
      <c r="C78" s="44">
        <f t="shared" si="3"/>
        <v>0</v>
      </c>
      <c r="D78" s="189"/>
      <c r="E78" s="52"/>
      <c r="F78" s="39"/>
      <c r="G78" s="52"/>
      <c r="H78" s="52"/>
      <c r="I78" s="99"/>
      <c r="J78" s="52"/>
      <c r="K78" s="37"/>
      <c r="L78" s="99"/>
      <c r="M78" s="190"/>
      <c r="N78" s="191"/>
      <c r="O78" s="38"/>
      <c r="P78" s="192"/>
    </row>
    <row r="79" spans="2:16" ht="21" hidden="1">
      <c r="B79" s="188">
        <v>74</v>
      </c>
      <c r="C79" s="44">
        <f t="shared" si="3"/>
        <v>0</v>
      </c>
      <c r="D79" s="189"/>
      <c r="E79" s="191"/>
      <c r="F79" s="39"/>
      <c r="G79" s="52"/>
      <c r="H79" s="52"/>
      <c r="I79" s="99"/>
      <c r="J79" s="52"/>
      <c r="K79" s="37"/>
      <c r="L79" s="99"/>
      <c r="M79" s="190"/>
      <c r="N79" s="191"/>
      <c r="O79" s="38"/>
      <c r="P79" s="192"/>
    </row>
    <row r="80" spans="2:16" ht="21" hidden="1">
      <c r="B80" s="188">
        <v>75</v>
      </c>
      <c r="C80" s="44">
        <f t="shared" si="3"/>
        <v>0</v>
      </c>
      <c r="D80" s="189"/>
      <c r="E80" s="191"/>
      <c r="F80" s="39"/>
      <c r="G80" s="52"/>
      <c r="H80" s="52"/>
      <c r="I80" s="99"/>
      <c r="J80" s="52"/>
      <c r="K80" s="37"/>
      <c r="L80" s="99"/>
      <c r="M80" s="190"/>
      <c r="N80" s="191"/>
      <c r="O80" s="38"/>
      <c r="P80" s="192"/>
    </row>
    <row r="81" spans="2:16" ht="21" hidden="1">
      <c r="B81" s="188">
        <v>76</v>
      </c>
      <c r="C81" s="44">
        <f t="shared" si="3"/>
        <v>0</v>
      </c>
      <c r="D81" s="189"/>
      <c r="E81" s="191"/>
      <c r="F81" s="39"/>
      <c r="G81" s="52"/>
      <c r="H81" s="52"/>
      <c r="I81" s="99"/>
      <c r="J81" s="52"/>
      <c r="K81" s="37"/>
      <c r="L81" s="99"/>
      <c r="M81" s="190"/>
      <c r="N81" s="191"/>
      <c r="O81" s="38"/>
      <c r="P81" s="192"/>
    </row>
    <row r="82" spans="2:16" ht="21" hidden="1">
      <c r="B82" s="188">
        <v>77</v>
      </c>
      <c r="C82" s="44">
        <f t="shared" si="3"/>
        <v>0</v>
      </c>
      <c r="D82" s="189"/>
      <c r="E82" s="191"/>
      <c r="F82" s="39"/>
      <c r="G82" s="52"/>
      <c r="H82" s="52"/>
      <c r="I82" s="99"/>
      <c r="J82" s="52"/>
      <c r="K82" s="37"/>
      <c r="L82" s="99"/>
      <c r="M82" s="190"/>
      <c r="N82" s="191"/>
      <c r="O82" s="38"/>
      <c r="P82" s="192"/>
    </row>
    <row r="83" spans="2:16" ht="21" hidden="1">
      <c r="B83" s="188">
        <v>78</v>
      </c>
      <c r="C83" s="44">
        <f t="shared" si="3"/>
        <v>0</v>
      </c>
      <c r="D83" s="189"/>
      <c r="E83" s="191"/>
      <c r="F83" s="39"/>
      <c r="G83" s="52"/>
      <c r="H83" s="52"/>
      <c r="I83" s="99"/>
      <c r="J83" s="52"/>
      <c r="K83" s="37"/>
      <c r="L83" s="99"/>
      <c r="M83" s="190"/>
      <c r="N83" s="191"/>
      <c r="O83" s="38"/>
      <c r="P83" s="192"/>
    </row>
    <row r="84" spans="2:16" ht="21" hidden="1">
      <c r="B84" s="188">
        <v>79</v>
      </c>
      <c r="C84" s="44">
        <f t="shared" si="3"/>
        <v>0</v>
      </c>
      <c r="D84" s="189"/>
      <c r="E84" s="191"/>
      <c r="F84" s="39"/>
      <c r="G84" s="52"/>
      <c r="H84" s="52"/>
      <c r="I84" s="99"/>
      <c r="J84" s="52"/>
      <c r="K84" s="37"/>
      <c r="L84" s="99"/>
      <c r="M84" s="190"/>
      <c r="N84" s="191"/>
      <c r="O84" s="38"/>
      <c r="P84" s="192"/>
    </row>
    <row r="85" spans="2:16" ht="21" hidden="1">
      <c r="B85" s="188">
        <v>80</v>
      </c>
      <c r="C85" s="44">
        <f t="shared" si="3"/>
        <v>0</v>
      </c>
      <c r="D85" s="189"/>
      <c r="E85" s="191"/>
      <c r="F85" s="39"/>
      <c r="G85" s="52"/>
      <c r="H85" s="52"/>
      <c r="I85" s="99"/>
      <c r="J85" s="52"/>
      <c r="K85" s="37"/>
      <c r="L85" s="99"/>
      <c r="M85" s="190"/>
      <c r="N85" s="191"/>
      <c r="O85" s="38"/>
      <c r="P85" s="192"/>
    </row>
    <row r="86" spans="2:16" ht="21" hidden="1">
      <c r="B86" s="188">
        <v>81</v>
      </c>
      <c r="C86" s="44">
        <f t="shared" si="3"/>
        <v>0</v>
      </c>
      <c r="D86" s="189"/>
      <c r="E86" s="191"/>
      <c r="F86" s="39"/>
      <c r="G86" s="52"/>
      <c r="H86" s="52"/>
      <c r="I86" s="99"/>
      <c r="J86" s="52"/>
      <c r="K86" s="37"/>
      <c r="L86" s="99"/>
      <c r="M86" s="190"/>
      <c r="N86" s="191"/>
      <c r="O86" s="38"/>
      <c r="P86" s="192"/>
    </row>
    <row r="87" spans="2:16" ht="21" hidden="1">
      <c r="B87" s="188">
        <v>82</v>
      </c>
      <c r="C87" s="44">
        <f t="shared" si="3"/>
        <v>0</v>
      </c>
      <c r="D87" s="189"/>
      <c r="E87" s="191"/>
      <c r="F87" s="39"/>
      <c r="G87" s="52"/>
      <c r="H87" s="52"/>
      <c r="I87" s="99"/>
      <c r="J87" s="52"/>
      <c r="K87" s="37"/>
      <c r="L87" s="99"/>
      <c r="M87" s="190"/>
      <c r="N87" s="191"/>
      <c r="O87" s="38"/>
      <c r="P87" s="192"/>
    </row>
    <row r="88" spans="2:16" ht="21" hidden="1">
      <c r="B88" s="188">
        <v>83</v>
      </c>
      <c r="C88" s="44">
        <f t="shared" si="3"/>
        <v>0</v>
      </c>
      <c r="D88" s="189"/>
      <c r="E88" s="191"/>
      <c r="F88" s="39"/>
      <c r="G88" s="52"/>
      <c r="H88" s="52"/>
      <c r="I88" s="99"/>
      <c r="J88" s="52"/>
      <c r="K88" s="37"/>
      <c r="L88" s="99"/>
      <c r="M88" s="190"/>
      <c r="N88" s="191"/>
      <c r="O88" s="38"/>
      <c r="P88" s="192"/>
    </row>
    <row r="89" spans="2:16" ht="21" hidden="1">
      <c r="B89" s="188">
        <v>84</v>
      </c>
      <c r="C89" s="44">
        <f t="shared" si="3"/>
        <v>0</v>
      </c>
      <c r="D89" s="189"/>
      <c r="E89" s="191"/>
      <c r="F89" s="39"/>
      <c r="G89" s="52"/>
      <c r="H89" s="52"/>
      <c r="I89" s="99"/>
      <c r="J89" s="52"/>
      <c r="K89" s="37"/>
      <c r="L89" s="99"/>
      <c r="M89" s="190"/>
      <c r="N89" s="191"/>
      <c r="O89" s="38"/>
      <c r="P89" s="192"/>
    </row>
    <row r="90" spans="2:16" ht="21" hidden="1">
      <c r="B90" s="188">
        <v>85</v>
      </c>
      <c r="C90" s="44">
        <f t="shared" si="3"/>
        <v>0</v>
      </c>
      <c r="D90" s="189"/>
      <c r="E90" s="191"/>
      <c r="F90" s="39"/>
      <c r="G90" s="52"/>
      <c r="H90" s="52"/>
      <c r="I90" s="99"/>
      <c r="J90" s="52"/>
      <c r="K90" s="37"/>
      <c r="L90" s="99"/>
      <c r="M90" s="190"/>
      <c r="N90" s="191"/>
      <c r="O90" s="38"/>
      <c r="P90" s="192"/>
    </row>
    <row r="91" spans="2:16" ht="21" hidden="1">
      <c r="B91" s="188">
        <v>86</v>
      </c>
      <c r="C91" s="44">
        <f t="shared" si="3"/>
        <v>0</v>
      </c>
      <c r="D91" s="189"/>
      <c r="E91" s="191"/>
      <c r="F91" s="39"/>
      <c r="G91" s="52"/>
      <c r="H91" s="52"/>
      <c r="I91" s="99"/>
      <c r="J91" s="52"/>
      <c r="K91" s="37"/>
      <c r="L91" s="99"/>
      <c r="M91" s="190"/>
      <c r="N91" s="191"/>
      <c r="O91" s="38"/>
      <c r="P91" s="192"/>
    </row>
    <row r="92" spans="2:16" ht="21" hidden="1">
      <c r="B92" s="188">
        <v>87</v>
      </c>
      <c r="C92" s="44">
        <f t="shared" si="3"/>
        <v>0</v>
      </c>
      <c r="D92" s="189"/>
      <c r="E92" s="191"/>
      <c r="F92" s="39"/>
      <c r="G92" s="52"/>
      <c r="H92" s="52"/>
      <c r="I92" s="99"/>
      <c r="J92" s="52"/>
      <c r="K92" s="37"/>
      <c r="L92" s="99"/>
      <c r="M92" s="190"/>
      <c r="N92" s="191"/>
      <c r="O92" s="38"/>
      <c r="P92" s="192"/>
    </row>
    <row r="93" spans="2:16" ht="21" hidden="1">
      <c r="B93" s="188">
        <v>88</v>
      </c>
      <c r="C93" s="44">
        <f t="shared" si="3"/>
        <v>0</v>
      </c>
      <c r="D93" s="189"/>
      <c r="E93" s="191"/>
      <c r="F93" s="39"/>
      <c r="G93" s="52"/>
      <c r="H93" s="52"/>
      <c r="I93" s="99"/>
      <c r="J93" s="52"/>
      <c r="K93" s="37"/>
      <c r="L93" s="99"/>
      <c r="M93" s="190"/>
      <c r="N93" s="191"/>
      <c r="O93" s="38"/>
      <c r="P93" s="192"/>
    </row>
    <row r="94" spans="2:16" ht="21" hidden="1">
      <c r="B94" s="188">
        <v>89</v>
      </c>
      <c r="C94" s="44">
        <f t="shared" si="3"/>
        <v>0</v>
      </c>
      <c r="D94" s="189"/>
      <c r="E94" s="191"/>
      <c r="F94" s="39"/>
      <c r="G94" s="52"/>
      <c r="H94" s="52"/>
      <c r="I94" s="99"/>
      <c r="J94" s="52"/>
      <c r="K94" s="37"/>
      <c r="L94" s="99"/>
      <c r="M94" s="190"/>
      <c r="N94" s="191"/>
      <c r="O94" s="38"/>
      <c r="P94" s="192"/>
    </row>
    <row r="95" spans="2:16" ht="21" hidden="1">
      <c r="B95" s="188">
        <v>90</v>
      </c>
      <c r="C95" s="44">
        <f t="shared" si="3"/>
        <v>0</v>
      </c>
      <c r="D95" s="189"/>
      <c r="E95" s="191"/>
      <c r="F95" s="39"/>
      <c r="G95" s="52"/>
      <c r="H95" s="52"/>
      <c r="I95" s="99"/>
      <c r="J95" s="52"/>
      <c r="K95" s="37"/>
      <c r="L95" s="99"/>
      <c r="M95" s="190"/>
      <c r="N95" s="191"/>
      <c r="O95" s="38"/>
      <c r="P95" s="192"/>
    </row>
    <row r="96" spans="2:16" ht="21" hidden="1">
      <c r="B96" s="188">
        <v>91</v>
      </c>
      <c r="C96" s="44">
        <f t="shared" si="3"/>
        <v>0</v>
      </c>
      <c r="D96" s="189"/>
      <c r="E96" s="191"/>
      <c r="F96" s="39"/>
      <c r="G96" s="52"/>
      <c r="H96" s="52"/>
      <c r="I96" s="99"/>
      <c r="J96" s="52"/>
      <c r="K96" s="37"/>
      <c r="L96" s="99"/>
      <c r="M96" s="190"/>
      <c r="N96" s="191"/>
      <c r="O96" s="38"/>
      <c r="P96" s="192"/>
    </row>
    <row r="97" spans="2:16" ht="21" hidden="1">
      <c r="B97" s="188">
        <v>92</v>
      </c>
      <c r="C97" s="44">
        <f t="shared" si="3"/>
        <v>0</v>
      </c>
      <c r="D97" s="189"/>
      <c r="E97" s="191"/>
      <c r="F97" s="39"/>
      <c r="G97" s="52"/>
      <c r="H97" s="52"/>
      <c r="I97" s="99"/>
      <c r="J97" s="52"/>
      <c r="K97" s="37"/>
      <c r="L97" s="99"/>
      <c r="M97" s="190"/>
      <c r="N97" s="191"/>
      <c r="O97" s="38"/>
      <c r="P97" s="192"/>
    </row>
    <row r="98" spans="2:16" ht="21" hidden="1">
      <c r="B98" s="188">
        <v>93</v>
      </c>
      <c r="C98" s="44">
        <f t="shared" si="3"/>
        <v>0</v>
      </c>
      <c r="D98" s="189"/>
      <c r="E98" s="191"/>
      <c r="F98" s="39"/>
      <c r="G98" s="52"/>
      <c r="H98" s="52"/>
      <c r="I98" s="99"/>
      <c r="J98" s="52"/>
      <c r="K98" s="37"/>
      <c r="L98" s="99"/>
      <c r="M98" s="190"/>
      <c r="N98" s="191"/>
      <c r="O98" s="38"/>
      <c r="P98" s="192"/>
    </row>
    <row r="99" spans="2:16" ht="21" hidden="1">
      <c r="B99" s="188">
        <v>94</v>
      </c>
      <c r="C99" s="44">
        <f t="shared" si="3"/>
        <v>0</v>
      </c>
      <c r="D99" s="189"/>
      <c r="E99" s="191"/>
      <c r="F99" s="39"/>
      <c r="G99" s="52"/>
      <c r="H99" s="52"/>
      <c r="I99" s="99"/>
      <c r="J99" s="52"/>
      <c r="K99" s="37"/>
      <c r="L99" s="99"/>
      <c r="M99" s="190"/>
      <c r="N99" s="191"/>
      <c r="O99" s="38"/>
      <c r="P99" s="192"/>
    </row>
    <row r="100" spans="2:16" ht="21" hidden="1">
      <c r="B100" s="188">
        <v>95</v>
      </c>
      <c r="C100" s="44">
        <f t="shared" si="3"/>
        <v>0</v>
      </c>
      <c r="D100" s="189"/>
      <c r="E100" s="191"/>
      <c r="F100" s="39"/>
      <c r="G100" s="52"/>
      <c r="H100" s="52"/>
      <c r="I100" s="99"/>
      <c r="J100" s="52"/>
      <c r="K100" s="37"/>
      <c r="L100" s="99"/>
      <c r="M100" s="190"/>
      <c r="N100" s="191"/>
      <c r="O100" s="38"/>
      <c r="P100" s="192"/>
    </row>
    <row r="101" spans="2:16" ht="21" hidden="1">
      <c r="B101" s="188">
        <v>96</v>
      </c>
      <c r="C101" s="44"/>
      <c r="D101" s="189"/>
      <c r="E101" s="191"/>
      <c r="F101" s="39"/>
      <c r="G101" s="52"/>
      <c r="H101" s="52"/>
      <c r="I101" s="99"/>
      <c r="J101" s="52"/>
      <c r="K101" s="37"/>
      <c r="L101" s="99"/>
      <c r="M101" s="190"/>
      <c r="N101" s="191"/>
      <c r="O101" s="38"/>
      <c r="P101" s="192"/>
    </row>
    <row r="102" spans="1:16" ht="22.5" hidden="1">
      <c r="A102" s="31"/>
      <c r="B102" s="188">
        <v>97</v>
      </c>
      <c r="C102" s="56">
        <f t="shared" si="3"/>
        <v>0</v>
      </c>
      <c r="D102" s="34"/>
      <c r="E102" s="193"/>
      <c r="F102" s="34"/>
      <c r="G102" s="34"/>
      <c r="H102" s="34"/>
      <c r="I102" s="34"/>
      <c r="J102" s="34"/>
      <c r="K102" s="34"/>
      <c r="L102" s="34"/>
      <c r="M102" s="44"/>
      <c r="N102" s="38"/>
      <c r="O102" s="34"/>
      <c r="P102" s="194"/>
    </row>
    <row r="103" spans="1:16" ht="22.5" hidden="1">
      <c r="A103" s="23"/>
      <c r="B103" s="188">
        <v>98</v>
      </c>
      <c r="C103" s="56"/>
      <c r="D103" s="34"/>
      <c r="E103" s="193"/>
      <c r="F103" s="34"/>
      <c r="G103" s="34"/>
      <c r="H103" s="34"/>
      <c r="I103" s="34"/>
      <c r="J103" s="34"/>
      <c r="K103" s="34"/>
      <c r="L103" s="34"/>
      <c r="M103" s="44"/>
      <c r="N103" s="38"/>
      <c r="O103" s="34"/>
      <c r="P103" s="194"/>
    </row>
    <row r="104" spans="1:16" ht="22.5" hidden="1">
      <c r="A104" s="23"/>
      <c r="B104" s="188">
        <v>99</v>
      </c>
      <c r="C104" s="56"/>
      <c r="D104" s="34"/>
      <c r="E104" s="193"/>
      <c r="F104" s="34"/>
      <c r="G104" s="34"/>
      <c r="H104" s="34"/>
      <c r="I104" s="34"/>
      <c r="J104" s="34"/>
      <c r="K104" s="34"/>
      <c r="L104" s="34"/>
      <c r="M104" s="44"/>
      <c r="N104" s="38"/>
      <c r="O104" s="34"/>
      <c r="P104" s="194"/>
    </row>
    <row r="105" spans="2:16" ht="21" hidden="1">
      <c r="B105" s="188">
        <v>100</v>
      </c>
      <c r="C105" s="44">
        <f t="shared" si="3"/>
        <v>0</v>
      </c>
      <c r="D105" s="189"/>
      <c r="E105" s="191"/>
      <c r="F105" s="39"/>
      <c r="G105" s="52"/>
      <c r="H105" s="52"/>
      <c r="I105" s="99"/>
      <c r="J105" s="52"/>
      <c r="K105" s="52"/>
      <c r="L105" s="99"/>
      <c r="M105" s="190"/>
      <c r="N105" s="191"/>
      <c r="O105" s="38"/>
      <c r="P105" s="192"/>
    </row>
    <row r="106" spans="2:13" ht="19.5">
      <c r="B106" s="28"/>
      <c r="M106" s="33"/>
    </row>
    <row r="107" spans="11:12" ht="20.25" thickBot="1">
      <c r="K107" s="23"/>
      <c r="L107" s="1" t="s">
        <v>297</v>
      </c>
    </row>
    <row r="108" spans="5:15" ht="19.5">
      <c r="E108" s="45" t="s">
        <v>292</v>
      </c>
      <c r="F108" s="46" t="s">
        <v>791</v>
      </c>
      <c r="H108" s="46" t="s">
        <v>296</v>
      </c>
      <c r="I108" s="59" t="s">
        <v>788</v>
      </c>
      <c r="J108" s="43"/>
      <c r="K108" s="33"/>
      <c r="L108" s="195" t="str">
        <f>I108</f>
        <v>SCAA 99</v>
      </c>
      <c r="M108" s="57" t="s">
        <v>403</v>
      </c>
      <c r="N108" s="196" t="s">
        <v>783</v>
      </c>
      <c r="O108" s="430" t="s">
        <v>792</v>
      </c>
    </row>
    <row r="109" spans="5:15" ht="19.5">
      <c r="E109" s="47" t="s">
        <v>293</v>
      </c>
      <c r="F109" s="44" t="s">
        <v>482</v>
      </c>
      <c r="H109" s="44" t="s">
        <v>296</v>
      </c>
      <c r="I109" s="60" t="s">
        <v>789</v>
      </c>
      <c r="J109" s="43"/>
      <c r="K109" s="33"/>
      <c r="L109" s="197" t="str">
        <f>F109</f>
        <v>雞地名校</v>
      </c>
      <c r="M109" s="56" t="s">
        <v>404</v>
      </c>
      <c r="N109" s="198" t="s">
        <v>784</v>
      </c>
      <c r="O109" s="430" t="s">
        <v>790</v>
      </c>
    </row>
    <row r="110" spans="5:14" ht="19.5">
      <c r="E110" s="47" t="s">
        <v>294</v>
      </c>
      <c r="F110" s="44" t="str">
        <f>I108</f>
        <v>SCAA 99</v>
      </c>
      <c r="H110" s="44" t="s">
        <v>296</v>
      </c>
      <c r="I110" s="60" t="str">
        <f>E37</f>
        <v>S&amp;M</v>
      </c>
      <c r="J110" s="43"/>
      <c r="K110" s="33"/>
      <c r="L110" s="197" t="str">
        <f>F110</f>
        <v>SCAA 99</v>
      </c>
      <c r="M110" s="56" t="s">
        <v>405</v>
      </c>
      <c r="N110" s="198" t="s">
        <v>786</v>
      </c>
    </row>
    <row r="111" spans="5:14" ht="19.5">
      <c r="E111" s="47" t="s">
        <v>189</v>
      </c>
      <c r="F111" s="44" t="str">
        <f>F109</f>
        <v>雞地名校</v>
      </c>
      <c r="H111" s="44" t="s">
        <v>296</v>
      </c>
      <c r="I111" s="60" t="str">
        <f>E36</f>
        <v>禾你陞</v>
      </c>
      <c r="J111" s="43"/>
      <c r="K111" s="33"/>
      <c r="L111" s="197" t="str">
        <f>I111</f>
        <v>禾你陞</v>
      </c>
      <c r="M111" s="56" t="s">
        <v>406</v>
      </c>
      <c r="N111" s="198" t="s">
        <v>787</v>
      </c>
    </row>
    <row r="112" spans="5:14" ht="19.5">
      <c r="E112" s="47" t="s">
        <v>246</v>
      </c>
      <c r="F112" s="44" t="str">
        <f>E35</f>
        <v>FROG</v>
      </c>
      <c r="H112" s="44" t="s">
        <v>296</v>
      </c>
      <c r="I112" s="60" t="str">
        <f>E38</f>
        <v>晞其隊</v>
      </c>
      <c r="J112" s="43"/>
      <c r="K112" s="33"/>
      <c r="L112" s="197" t="str">
        <f>I112</f>
        <v>晞其隊</v>
      </c>
      <c r="M112" s="56" t="s">
        <v>407</v>
      </c>
      <c r="N112" s="198" t="s">
        <v>785</v>
      </c>
    </row>
    <row r="113" spans="5:14" ht="19.5">
      <c r="E113" s="47" t="s">
        <v>389</v>
      </c>
      <c r="F113" s="44" t="str">
        <f>E33</f>
        <v>ALPS-平均米九</v>
      </c>
      <c r="H113" s="44" t="s">
        <v>296</v>
      </c>
      <c r="I113" s="60" t="str">
        <f>E39</f>
        <v>隨心</v>
      </c>
      <c r="J113" s="43"/>
      <c r="K113" s="33"/>
      <c r="L113" s="197" t="str">
        <f>F113</f>
        <v>ALPS-平均米九</v>
      </c>
      <c r="M113" s="56" t="s">
        <v>408</v>
      </c>
      <c r="N113" s="198" t="s">
        <v>782</v>
      </c>
    </row>
    <row r="114" spans="5:14" ht="19.5">
      <c r="E114" s="47" t="s">
        <v>390</v>
      </c>
      <c r="F114" s="44" t="str">
        <f>E34</f>
        <v>K pak</v>
      </c>
      <c r="H114" s="44" t="s">
        <v>296</v>
      </c>
      <c r="I114" s="60" t="str">
        <f>E40</f>
        <v>北極熊</v>
      </c>
      <c r="J114" s="43"/>
      <c r="K114" s="33"/>
      <c r="L114" s="197" t="str">
        <f>I114</f>
        <v>北極熊</v>
      </c>
      <c r="M114" s="56" t="s">
        <v>409</v>
      </c>
      <c r="N114" s="198" t="s">
        <v>778</v>
      </c>
    </row>
    <row r="115" spans="5:14" ht="19.5">
      <c r="E115" s="47" t="s">
        <v>391</v>
      </c>
      <c r="F115" s="44" t="str">
        <f>E32</f>
        <v>yammer1隊</v>
      </c>
      <c r="H115" s="44" t="s">
        <v>296</v>
      </c>
      <c r="I115" s="60" t="str">
        <f>E43</f>
        <v>Old Master Q</v>
      </c>
      <c r="J115" s="43"/>
      <c r="K115" s="33"/>
      <c r="L115" s="197" t="str">
        <f>F115</f>
        <v>yammer1隊</v>
      </c>
      <c r="M115" s="56" t="s">
        <v>410</v>
      </c>
      <c r="N115" s="198" t="s">
        <v>780</v>
      </c>
    </row>
    <row r="116" spans="5:14" ht="19.5">
      <c r="E116" s="47" t="s">
        <v>393</v>
      </c>
      <c r="F116" s="44" t="str">
        <f>E31</f>
        <v>粉紅兵團</v>
      </c>
      <c r="H116" s="44" t="s">
        <v>296</v>
      </c>
      <c r="I116" s="60" t="str">
        <f>E41</f>
        <v>Forcesaders</v>
      </c>
      <c r="J116" s="43"/>
      <c r="K116" s="33"/>
      <c r="L116" s="197" t="str">
        <f>I116</f>
        <v>Forcesaders</v>
      </c>
      <c r="M116" s="56" t="s">
        <v>411</v>
      </c>
      <c r="N116" s="198" t="s">
        <v>781</v>
      </c>
    </row>
    <row r="117" spans="5:14" ht="20.25" thickBot="1">
      <c r="E117" s="48" t="s">
        <v>395</v>
      </c>
      <c r="F117" s="49" t="str">
        <f>E30</f>
        <v>ALPS-MJ</v>
      </c>
      <c r="H117" s="49" t="s">
        <v>296</v>
      </c>
      <c r="I117" s="61" t="str">
        <f>E42</f>
        <v>Swc</v>
      </c>
      <c r="J117" s="43"/>
      <c r="K117" s="33"/>
      <c r="L117" s="199" t="str">
        <f>F117</f>
        <v>ALPS-MJ</v>
      </c>
      <c r="M117" s="58" t="s">
        <v>412</v>
      </c>
      <c r="N117" s="200" t="s">
        <v>779</v>
      </c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zoomScale="70" zoomScaleNormal="70" zoomScalePageLayoutView="0" workbookViewId="0" topLeftCell="A1">
      <selection activeCell="A1" sqref="A1"/>
    </sheetView>
  </sheetViews>
  <sheetFormatPr defaultColWidth="7.59765625" defaultRowHeight="15"/>
  <cols>
    <col min="1" max="1" width="3.3984375" style="214" customWidth="1"/>
    <col min="2" max="2" width="22" style="234" customWidth="1"/>
    <col min="3" max="3" width="17.59765625" style="214" customWidth="1"/>
    <col min="4" max="4" width="15.796875" style="222" customWidth="1"/>
    <col min="5" max="5" width="15.796875" style="214" customWidth="1"/>
    <col min="6" max="6" width="15.796875" style="234" customWidth="1"/>
    <col min="7" max="7" width="15.796875" style="214" customWidth="1"/>
    <col min="8" max="8" width="15.796875" style="233" customWidth="1"/>
    <col min="9" max="9" width="15.796875" style="214" customWidth="1"/>
    <col min="10" max="10" width="15.796875" style="234" customWidth="1"/>
    <col min="11" max="15" width="11" style="214" customWidth="1"/>
    <col min="16" max="16" width="11.796875" style="214" customWidth="1"/>
    <col min="17" max="16384" width="7.59765625" style="214" customWidth="1"/>
  </cols>
  <sheetData>
    <row r="1" spans="1:11" ht="24.75">
      <c r="A1" s="210"/>
      <c r="B1" s="211" t="s">
        <v>155</v>
      </c>
      <c r="C1" s="212"/>
      <c r="D1" s="213"/>
      <c r="E1" s="210"/>
      <c r="F1" s="210"/>
      <c r="G1" s="210"/>
      <c r="H1" s="210"/>
      <c r="I1" s="210"/>
      <c r="J1" s="210"/>
      <c r="K1" s="210"/>
    </row>
    <row r="2" spans="1:11" ht="16.5">
      <c r="A2" s="210"/>
      <c r="B2" s="215"/>
      <c r="C2" s="212"/>
      <c r="D2" s="213"/>
      <c r="E2" s="210"/>
      <c r="F2" s="210"/>
      <c r="G2" s="210"/>
      <c r="H2" s="210"/>
      <c r="I2" s="210"/>
      <c r="J2" s="210"/>
      <c r="K2" s="210"/>
    </row>
    <row r="3" spans="1:11" ht="16.5">
      <c r="A3" s="210"/>
      <c r="B3" s="215" t="s">
        <v>585</v>
      </c>
      <c r="C3" s="212"/>
      <c r="D3" s="213"/>
      <c r="E3" s="210"/>
      <c r="F3" s="210"/>
      <c r="G3" s="210"/>
      <c r="H3" s="210"/>
      <c r="I3" s="210"/>
      <c r="J3" s="210"/>
      <c r="K3" s="210"/>
    </row>
    <row r="4" spans="1:11" ht="16.5">
      <c r="A4" s="210"/>
      <c r="B4" s="215" t="s">
        <v>586</v>
      </c>
      <c r="C4" s="212"/>
      <c r="D4" s="213"/>
      <c r="E4" s="210"/>
      <c r="F4" s="210"/>
      <c r="G4" s="210"/>
      <c r="H4" s="210"/>
      <c r="I4" s="210"/>
      <c r="J4" s="210"/>
      <c r="K4" s="210"/>
    </row>
    <row r="5" spans="1:11" ht="16.5">
      <c r="A5" s="210"/>
      <c r="B5" s="216" t="s">
        <v>587</v>
      </c>
      <c r="C5" s="217"/>
      <c r="D5" s="218"/>
      <c r="E5" s="219"/>
      <c r="F5" s="219"/>
      <c r="G5" s="219"/>
      <c r="H5" s="219"/>
      <c r="I5" s="219"/>
      <c r="J5" s="210"/>
      <c r="K5" s="210"/>
    </row>
    <row r="6" spans="1:11" ht="16.5">
      <c r="A6" s="210"/>
      <c r="B6" s="216" t="s">
        <v>588</v>
      </c>
      <c r="C6" s="217"/>
      <c r="D6" s="218"/>
      <c r="E6" s="219"/>
      <c r="F6" s="219"/>
      <c r="G6" s="219"/>
      <c r="H6" s="219"/>
      <c r="I6" s="219"/>
      <c r="J6" s="210"/>
      <c r="K6" s="210"/>
    </row>
    <row r="7" spans="1:18" ht="16.5">
      <c r="A7" s="210"/>
      <c r="B7" s="220"/>
      <c r="C7" s="221" t="s">
        <v>156</v>
      </c>
      <c r="D7" s="221" t="s">
        <v>157</v>
      </c>
      <c r="E7" s="221" t="s">
        <v>158</v>
      </c>
      <c r="F7" s="221" t="s">
        <v>159</v>
      </c>
      <c r="G7" s="221" t="s">
        <v>160</v>
      </c>
      <c r="H7" s="221" t="s">
        <v>161</v>
      </c>
      <c r="I7" s="221" t="s">
        <v>162</v>
      </c>
      <c r="J7" s="221" t="s">
        <v>163</v>
      </c>
      <c r="K7" s="213"/>
      <c r="P7" s="222"/>
      <c r="Q7" s="222"/>
      <c r="R7" s="222"/>
    </row>
    <row r="8" spans="1:18" ht="16.5">
      <c r="A8" s="210"/>
      <c r="B8" s="223"/>
      <c r="C8" s="224" t="s">
        <v>164</v>
      </c>
      <c r="D8" s="224" t="s">
        <v>165</v>
      </c>
      <c r="E8" s="224" t="s">
        <v>166</v>
      </c>
      <c r="F8" s="224" t="s">
        <v>167</v>
      </c>
      <c r="G8" s="224" t="s">
        <v>168</v>
      </c>
      <c r="H8" s="224" t="s">
        <v>169</v>
      </c>
      <c r="I8" s="224" t="s">
        <v>170</v>
      </c>
      <c r="J8" s="224" t="s">
        <v>171</v>
      </c>
      <c r="K8" s="225"/>
      <c r="P8" s="226"/>
      <c r="Q8" s="226"/>
      <c r="R8" s="226"/>
    </row>
    <row r="9" spans="1:18" ht="16.5">
      <c r="A9" s="210"/>
      <c r="B9" s="223"/>
      <c r="C9" s="224" t="s">
        <v>172</v>
      </c>
      <c r="D9" s="224" t="s">
        <v>173</v>
      </c>
      <c r="E9" s="224" t="s">
        <v>174</v>
      </c>
      <c r="F9" s="224" t="s">
        <v>175</v>
      </c>
      <c r="G9" s="224" t="s">
        <v>176</v>
      </c>
      <c r="H9" s="224" t="s">
        <v>177</v>
      </c>
      <c r="I9" s="224" t="s">
        <v>178</v>
      </c>
      <c r="J9" s="224" t="s">
        <v>179</v>
      </c>
      <c r="K9" s="225"/>
      <c r="P9" s="226"/>
      <c r="Q9" s="226"/>
      <c r="R9" s="226"/>
    </row>
    <row r="10" spans="1:18" ht="16.5">
      <c r="A10" s="210"/>
      <c r="B10" s="223"/>
      <c r="C10" s="224" t="s">
        <v>180</v>
      </c>
      <c r="D10" s="224" t="s">
        <v>181</v>
      </c>
      <c r="E10" s="224" t="s">
        <v>182</v>
      </c>
      <c r="F10" s="224" t="s">
        <v>183</v>
      </c>
      <c r="G10" s="224" t="s">
        <v>184</v>
      </c>
      <c r="H10" s="224" t="s">
        <v>185</v>
      </c>
      <c r="I10" s="224" t="s">
        <v>186</v>
      </c>
      <c r="J10" s="224" t="s">
        <v>187</v>
      </c>
      <c r="K10" s="225"/>
      <c r="P10" s="226"/>
      <c r="Q10" s="226"/>
      <c r="R10" s="226"/>
    </row>
    <row r="11" spans="1:11" ht="16.5">
      <c r="A11" s="210"/>
      <c r="B11" s="223"/>
      <c r="C11" s="224" t="s">
        <v>188</v>
      </c>
      <c r="D11" s="224" t="s">
        <v>189</v>
      </c>
      <c r="E11" s="224" t="s">
        <v>246</v>
      </c>
      <c r="F11" s="224" t="s">
        <v>389</v>
      </c>
      <c r="G11" s="224" t="s">
        <v>390</v>
      </c>
      <c r="H11" s="224" t="s">
        <v>391</v>
      </c>
      <c r="I11" s="224" t="s">
        <v>394</v>
      </c>
      <c r="J11" s="224" t="s">
        <v>395</v>
      </c>
      <c r="K11" s="210"/>
    </row>
    <row r="12" spans="1:11" ht="16.5">
      <c r="A12" s="210"/>
      <c r="B12" s="215"/>
      <c r="C12" s="223" t="s">
        <v>396</v>
      </c>
      <c r="D12" s="223" t="s">
        <v>397</v>
      </c>
      <c r="E12" s="227"/>
      <c r="F12" s="227"/>
      <c r="G12" s="227"/>
      <c r="H12" s="227"/>
      <c r="I12" s="227"/>
      <c r="J12" s="227"/>
      <c r="K12" s="210"/>
    </row>
    <row r="13" spans="1:11" ht="16.5">
      <c r="A13" s="210"/>
      <c r="B13" s="215"/>
      <c r="C13" s="227"/>
      <c r="D13" s="227"/>
      <c r="E13" s="227"/>
      <c r="F13" s="227"/>
      <c r="G13" s="227"/>
      <c r="H13" s="227"/>
      <c r="I13" s="227"/>
      <c r="J13" s="227"/>
      <c r="K13" s="210"/>
    </row>
    <row r="14" spans="1:11" ht="16.5">
      <c r="A14" s="210"/>
      <c r="B14" s="215"/>
      <c r="C14" s="227"/>
      <c r="D14" s="227"/>
      <c r="E14" s="227"/>
      <c r="F14" s="227"/>
      <c r="G14" s="227"/>
      <c r="H14" s="227"/>
      <c r="I14" s="227"/>
      <c r="J14" s="227"/>
      <c r="K14" s="210"/>
    </row>
    <row r="15" spans="1:11" ht="16.5">
      <c r="A15" s="210"/>
      <c r="B15" s="228"/>
      <c r="C15" s="227"/>
      <c r="D15" s="227"/>
      <c r="E15" s="227"/>
      <c r="F15" s="227"/>
      <c r="G15" s="227"/>
      <c r="H15" s="227"/>
      <c r="I15" s="227"/>
      <c r="J15" s="227"/>
      <c r="K15" s="210"/>
    </row>
    <row r="16" spans="1:11" ht="16.5">
      <c r="A16" s="210"/>
      <c r="B16" s="216"/>
      <c r="C16" s="210"/>
      <c r="D16" s="210"/>
      <c r="E16" s="210"/>
      <c r="F16" s="210"/>
      <c r="G16" s="210"/>
      <c r="H16" s="210"/>
      <c r="I16" s="223"/>
      <c r="J16" s="210"/>
      <c r="K16" s="210"/>
    </row>
    <row r="17" spans="2:7" ht="16.5">
      <c r="B17" s="229" t="s">
        <v>264</v>
      </c>
      <c r="C17" s="230"/>
      <c r="D17" s="231"/>
      <c r="E17" s="230"/>
      <c r="F17" s="232"/>
      <c r="G17" s="230"/>
    </row>
    <row r="18" spans="2:7" ht="16.5">
      <c r="B18" s="229" t="s">
        <v>265</v>
      </c>
      <c r="C18" s="230"/>
      <c r="D18" s="231"/>
      <c r="E18" s="230"/>
      <c r="F18" s="232"/>
      <c r="G18" s="230"/>
    </row>
    <row r="19" spans="2:7" ht="16.5">
      <c r="B19" s="229" t="s">
        <v>266</v>
      </c>
      <c r="C19" s="230"/>
      <c r="D19" s="231"/>
      <c r="E19" s="230"/>
      <c r="F19" s="232"/>
      <c r="G19" s="230"/>
    </row>
    <row r="21" spans="2:4" ht="16.5">
      <c r="B21" s="235" t="s">
        <v>267</v>
      </c>
      <c r="D21" s="226"/>
    </row>
    <row r="22" spans="3:15" ht="16.5">
      <c r="C22" s="236"/>
      <c r="D22" s="236"/>
      <c r="E22" s="237"/>
      <c r="F22" s="238"/>
      <c r="G22" s="237"/>
      <c r="H22" s="239"/>
      <c r="I22" s="237"/>
      <c r="J22" s="238"/>
      <c r="L22" s="226"/>
      <c r="M22" s="226"/>
      <c r="N22" s="226"/>
      <c r="O22" s="226"/>
    </row>
    <row r="23" spans="2:15" ht="16.5">
      <c r="B23" s="447">
        <f>'男子賽程'!S7</f>
        <v>0</v>
      </c>
      <c r="C23" s="240" t="s">
        <v>87</v>
      </c>
      <c r="D23" s="236"/>
      <c r="E23" s="237"/>
      <c r="F23" s="238"/>
      <c r="G23" s="237"/>
      <c r="H23" s="239"/>
      <c r="I23" s="237"/>
      <c r="J23" s="238"/>
      <c r="L23" s="226"/>
      <c r="M23" s="226"/>
      <c r="N23" s="226"/>
      <c r="O23" s="226"/>
    </row>
    <row r="24" spans="2:15" ht="16.5">
      <c r="B24" s="448"/>
      <c r="C24" s="241" t="s">
        <v>194</v>
      </c>
      <c r="D24" s="242"/>
      <c r="E24" s="237"/>
      <c r="F24" s="238"/>
      <c r="G24" s="237"/>
      <c r="H24" s="239"/>
      <c r="I24" s="237"/>
      <c r="J24" s="238"/>
      <c r="L24" s="226"/>
      <c r="M24" s="226"/>
      <c r="N24" s="226"/>
      <c r="O24" s="226"/>
    </row>
    <row r="25" spans="2:15" ht="16.5">
      <c r="B25" s="449"/>
      <c r="C25" s="244"/>
      <c r="D25" s="245"/>
      <c r="E25" s="246"/>
      <c r="F25" s="247"/>
      <c r="G25" s="248"/>
      <c r="H25" s="247"/>
      <c r="I25" s="248"/>
      <c r="J25" s="238"/>
      <c r="L25" s="249"/>
      <c r="M25" s="226"/>
      <c r="N25" s="226"/>
      <c r="O25" s="226"/>
    </row>
    <row r="26" spans="2:15" ht="16.5">
      <c r="B26" s="447"/>
      <c r="C26" s="250"/>
      <c r="D26" s="241"/>
      <c r="E26" s="251"/>
      <c r="F26" s="252"/>
      <c r="G26" s="248"/>
      <c r="H26" s="247"/>
      <c r="I26" s="248"/>
      <c r="J26" s="238"/>
      <c r="L26" s="226"/>
      <c r="M26" s="253"/>
      <c r="N26" s="253"/>
      <c r="O26" s="254"/>
    </row>
    <row r="27" spans="2:15" ht="16.5">
      <c r="B27" s="449"/>
      <c r="C27" s="237"/>
      <c r="D27" s="241" t="s">
        <v>195</v>
      </c>
      <c r="E27" s="255"/>
      <c r="F27" s="256"/>
      <c r="G27" s="248"/>
      <c r="H27" s="247"/>
      <c r="I27" s="248"/>
      <c r="J27" s="238"/>
      <c r="L27" s="226"/>
      <c r="M27" s="253"/>
      <c r="N27" s="253"/>
      <c r="O27" s="254"/>
    </row>
    <row r="28" spans="2:15" ht="16.5">
      <c r="B28" s="450"/>
      <c r="C28" s="237"/>
      <c r="D28" s="244"/>
      <c r="E28" s="255"/>
      <c r="F28" s="258"/>
      <c r="G28" s="248"/>
      <c r="H28" s="247"/>
      <c r="I28" s="248"/>
      <c r="J28" s="238"/>
      <c r="L28" s="226"/>
      <c r="M28" s="249"/>
      <c r="N28" s="254"/>
      <c r="O28" s="254"/>
    </row>
    <row r="29" spans="2:15" ht="16.5">
      <c r="B29" s="451"/>
      <c r="C29" s="240"/>
      <c r="D29" s="259"/>
      <c r="E29" s="260"/>
      <c r="F29" s="258"/>
      <c r="G29" s="261"/>
      <c r="H29" s="247"/>
      <c r="I29" s="248"/>
      <c r="J29" s="238"/>
      <c r="L29" s="226"/>
      <c r="M29" s="249"/>
      <c r="N29" s="254"/>
      <c r="O29" s="254"/>
    </row>
    <row r="30" spans="2:15" ht="16.5">
      <c r="B30" s="452"/>
      <c r="C30" s="241" t="s">
        <v>196</v>
      </c>
      <c r="D30" s="256"/>
      <c r="E30" s="262"/>
      <c r="F30" s="258"/>
      <c r="G30" s="261"/>
      <c r="H30" s="247"/>
      <c r="I30" s="248"/>
      <c r="J30" s="238"/>
      <c r="L30" s="226"/>
      <c r="M30" s="253"/>
      <c r="N30" s="253"/>
      <c r="O30" s="254"/>
    </row>
    <row r="31" spans="2:15" ht="16.5">
      <c r="B31" s="448"/>
      <c r="C31" s="244"/>
      <c r="D31" s="246"/>
      <c r="E31" s="260"/>
      <c r="F31" s="258"/>
      <c r="G31" s="261"/>
      <c r="H31" s="247"/>
      <c r="I31" s="248"/>
      <c r="J31" s="238"/>
      <c r="L31" s="249"/>
      <c r="M31" s="253"/>
      <c r="N31" s="263"/>
      <c r="O31" s="254"/>
    </row>
    <row r="32" spans="2:15" ht="16.5">
      <c r="B32" s="447" t="str">
        <f>'男子賽程'!Z25</f>
        <v>ALPS-MJ</v>
      </c>
      <c r="C32" s="250" t="s">
        <v>110</v>
      </c>
      <c r="D32" s="246"/>
      <c r="E32" s="264"/>
      <c r="F32" s="265" t="s">
        <v>197</v>
      </c>
      <c r="G32" s="264"/>
      <c r="H32" s="247"/>
      <c r="I32" s="248"/>
      <c r="J32" s="238"/>
      <c r="L32" s="226"/>
      <c r="M32" s="253"/>
      <c r="N32" s="253"/>
      <c r="O32" s="254"/>
    </row>
    <row r="33" spans="2:15" ht="16.5">
      <c r="B33" s="448"/>
      <c r="C33" s="237"/>
      <c r="D33" s="260"/>
      <c r="E33" s="260"/>
      <c r="F33" s="266"/>
      <c r="G33" s="237"/>
      <c r="H33" s="239"/>
      <c r="I33" s="237"/>
      <c r="J33" s="238"/>
      <c r="L33" s="226"/>
      <c r="M33" s="253"/>
      <c r="N33" s="249"/>
      <c r="O33" s="249"/>
    </row>
    <row r="34" spans="2:15" ht="16.5">
      <c r="B34" s="450"/>
      <c r="C34" s="267"/>
      <c r="D34" s="260"/>
      <c r="E34" s="260"/>
      <c r="F34" s="258"/>
      <c r="G34" s="237"/>
      <c r="H34" s="239"/>
      <c r="I34" s="237"/>
      <c r="J34" s="238"/>
      <c r="L34" s="226"/>
      <c r="M34" s="253"/>
      <c r="N34" s="253"/>
      <c r="O34" s="254"/>
    </row>
    <row r="35" spans="2:15" ht="16.5">
      <c r="B35" s="453" t="str">
        <f>'男子賽程'!S19</f>
        <v>ALPS LC</v>
      </c>
      <c r="C35" s="240" t="s">
        <v>98</v>
      </c>
      <c r="D35" s="264"/>
      <c r="E35" s="255"/>
      <c r="F35" s="258"/>
      <c r="G35" s="237"/>
      <c r="H35" s="239"/>
      <c r="I35" s="237"/>
      <c r="J35" s="238"/>
      <c r="L35" s="226"/>
      <c r="M35" s="253"/>
      <c r="N35" s="253"/>
      <c r="O35" s="254"/>
    </row>
    <row r="36" spans="2:15" ht="16.5">
      <c r="B36" s="449"/>
      <c r="C36" s="241" t="s">
        <v>154</v>
      </c>
      <c r="D36" s="268"/>
      <c r="E36" s="255"/>
      <c r="F36" s="258"/>
      <c r="G36" s="237"/>
      <c r="H36" s="239"/>
      <c r="I36" s="237"/>
      <c r="J36" s="238"/>
      <c r="L36" s="226"/>
      <c r="M36" s="253"/>
      <c r="N36" s="253"/>
      <c r="O36" s="254"/>
    </row>
    <row r="37" spans="2:15" ht="16.5">
      <c r="B37" s="449"/>
      <c r="C37" s="269"/>
      <c r="D37" s="270"/>
      <c r="E37" s="260"/>
      <c r="F37" s="258"/>
      <c r="G37" s="237"/>
      <c r="H37" s="239"/>
      <c r="I37" s="237"/>
      <c r="J37" s="238"/>
      <c r="L37" s="226"/>
      <c r="M37" s="249"/>
      <c r="N37" s="254"/>
      <c r="O37" s="254"/>
    </row>
    <row r="38" spans="2:15" ht="16.5">
      <c r="B38" s="447"/>
      <c r="C38" s="271"/>
      <c r="D38" s="245"/>
      <c r="E38" s="246"/>
      <c r="F38" s="258"/>
      <c r="G38" s="272"/>
      <c r="H38" s="256"/>
      <c r="I38" s="248"/>
      <c r="J38" s="238"/>
      <c r="L38" s="249"/>
      <c r="M38" s="253"/>
      <c r="N38" s="253"/>
      <c r="O38" s="254"/>
    </row>
    <row r="39" spans="2:15" ht="16.5">
      <c r="B39" s="449"/>
      <c r="D39" s="241"/>
      <c r="E39" s="273"/>
      <c r="F39" s="245"/>
      <c r="G39" s="261"/>
      <c r="H39" s="258"/>
      <c r="I39" s="248"/>
      <c r="J39" s="238"/>
      <c r="L39" s="226"/>
      <c r="M39" s="253"/>
      <c r="N39" s="253"/>
      <c r="O39" s="254"/>
    </row>
    <row r="40" spans="2:15" ht="16.5">
      <c r="B40" s="448"/>
      <c r="C40" s="237"/>
      <c r="D40" s="241" t="s">
        <v>198</v>
      </c>
      <c r="E40" s="260"/>
      <c r="F40" s="247"/>
      <c r="G40" s="255"/>
      <c r="H40" s="258"/>
      <c r="I40" s="248"/>
      <c r="J40" s="238"/>
      <c r="L40" s="226"/>
      <c r="M40" s="249"/>
      <c r="N40" s="253"/>
      <c r="O40" s="254"/>
    </row>
    <row r="41" spans="2:15" ht="16.5">
      <c r="B41" s="449"/>
      <c r="C41" s="274"/>
      <c r="D41" s="259"/>
      <c r="E41" s="260"/>
      <c r="F41" s="247"/>
      <c r="G41" s="255"/>
      <c r="H41" s="258"/>
      <c r="I41" s="248"/>
      <c r="J41" s="238"/>
      <c r="L41" s="226"/>
      <c r="M41" s="253"/>
      <c r="N41" s="253"/>
      <c r="O41" s="254"/>
    </row>
    <row r="42" spans="2:15" ht="16.5">
      <c r="B42" s="447"/>
      <c r="C42" s="275"/>
      <c r="D42" s="259"/>
      <c r="E42" s="260"/>
      <c r="F42" s="247"/>
      <c r="G42" s="255"/>
      <c r="H42" s="258"/>
      <c r="I42" s="248"/>
      <c r="J42" s="238"/>
      <c r="L42" s="226"/>
      <c r="M42" s="253"/>
      <c r="N42" s="253"/>
      <c r="O42" s="254"/>
    </row>
    <row r="43" spans="2:15" ht="16.5">
      <c r="B43" s="449"/>
      <c r="C43" s="241" t="s">
        <v>199</v>
      </c>
      <c r="D43" s="245"/>
      <c r="E43" s="260"/>
      <c r="F43" s="247"/>
      <c r="G43" s="255"/>
      <c r="H43" s="258"/>
      <c r="I43" s="248"/>
      <c r="J43" s="238"/>
      <c r="L43" s="226"/>
      <c r="M43" s="253"/>
      <c r="N43" s="253"/>
      <c r="O43" s="254"/>
    </row>
    <row r="44" spans="2:15" ht="15.75" customHeight="1">
      <c r="B44" s="449"/>
      <c r="C44" s="244"/>
      <c r="D44" s="260"/>
      <c r="E44" s="246"/>
      <c r="F44" s="247"/>
      <c r="G44" s="255"/>
      <c r="H44" s="258"/>
      <c r="I44" s="248"/>
      <c r="J44" s="257"/>
      <c r="L44" s="249"/>
      <c r="M44" s="253"/>
      <c r="N44" s="253"/>
      <c r="O44" s="254"/>
    </row>
    <row r="45" spans="2:15" ht="15.75" customHeight="1">
      <c r="B45" s="447" t="str">
        <f>'男子賽程'!Z13</f>
        <v>ALPS-唔衝</v>
      </c>
      <c r="C45" s="250" t="s">
        <v>97</v>
      </c>
      <c r="D45" s="264"/>
      <c r="E45" s="255"/>
      <c r="F45" s="252"/>
      <c r="H45" s="258"/>
      <c r="I45" s="276" t="s">
        <v>200</v>
      </c>
      <c r="J45" s="256"/>
      <c r="K45" s="277"/>
      <c r="L45" s="226"/>
      <c r="M45" s="253"/>
      <c r="N45" s="253"/>
      <c r="O45" s="254"/>
    </row>
    <row r="46" spans="2:15" ht="16.5">
      <c r="B46" s="449"/>
      <c r="C46" s="237"/>
      <c r="D46" s="260"/>
      <c r="E46" s="260"/>
      <c r="F46" s="252"/>
      <c r="H46" s="278"/>
      <c r="I46" s="246" t="s">
        <v>201</v>
      </c>
      <c r="J46" s="279"/>
      <c r="L46" s="226"/>
      <c r="M46" s="249"/>
      <c r="N46" s="254"/>
      <c r="O46" s="254"/>
    </row>
    <row r="47" spans="2:15" ht="16.5">
      <c r="B47" s="449"/>
      <c r="C47" s="267"/>
      <c r="D47" s="260"/>
      <c r="E47" s="262"/>
      <c r="F47" s="252"/>
      <c r="G47" s="280"/>
      <c r="H47" s="258"/>
      <c r="I47" s="280"/>
      <c r="J47" s="243"/>
      <c r="L47" s="226"/>
      <c r="M47" s="253"/>
      <c r="N47" s="253"/>
      <c r="O47" s="254"/>
    </row>
    <row r="48" spans="2:15" ht="16.5">
      <c r="B48" s="447" t="str">
        <f>'男子賽程'!S13</f>
        <v>ALPS</v>
      </c>
      <c r="C48" s="240" t="s">
        <v>92</v>
      </c>
      <c r="D48" s="236"/>
      <c r="E48" s="237"/>
      <c r="F48" s="238"/>
      <c r="G48" s="255"/>
      <c r="H48" s="258"/>
      <c r="I48" s="248"/>
      <c r="J48" s="238"/>
      <c r="L48" s="226"/>
      <c r="M48" s="253"/>
      <c r="N48" s="263"/>
      <c r="O48" s="254"/>
    </row>
    <row r="49" spans="2:15" ht="16.5">
      <c r="B49" s="448"/>
      <c r="C49" s="241" t="s">
        <v>202</v>
      </c>
      <c r="D49" s="236"/>
      <c r="E49" s="237"/>
      <c r="F49" s="238"/>
      <c r="G49" s="255"/>
      <c r="H49" s="258"/>
      <c r="I49" s="248"/>
      <c r="J49" s="238"/>
      <c r="L49" s="226"/>
      <c r="M49" s="226"/>
      <c r="N49" s="226"/>
      <c r="O49" s="226"/>
    </row>
    <row r="50" spans="2:15" ht="16.5">
      <c r="B50" s="449"/>
      <c r="C50" s="244"/>
      <c r="D50" s="245"/>
      <c r="E50" s="246"/>
      <c r="F50" s="247"/>
      <c r="G50" s="255"/>
      <c r="H50" s="258"/>
      <c r="I50" s="248"/>
      <c r="J50" s="238"/>
      <c r="L50" s="249"/>
      <c r="M50" s="226"/>
      <c r="N50" s="226"/>
      <c r="O50" s="226"/>
    </row>
    <row r="51" spans="2:15" ht="16.5">
      <c r="B51" s="447"/>
      <c r="C51" s="250"/>
      <c r="D51" s="259"/>
      <c r="E51" s="251"/>
      <c r="F51" s="252"/>
      <c r="G51" s="255"/>
      <c r="H51" s="258"/>
      <c r="I51" s="248"/>
      <c r="J51" s="238"/>
      <c r="L51" s="226"/>
      <c r="M51" s="253"/>
      <c r="N51" s="253"/>
      <c r="O51" s="254"/>
    </row>
    <row r="52" spans="2:15" ht="16.5">
      <c r="B52" s="449"/>
      <c r="C52" s="237"/>
      <c r="D52" s="241" t="s">
        <v>203</v>
      </c>
      <c r="E52" s="255"/>
      <c r="F52" s="245"/>
      <c r="G52" s="255"/>
      <c r="H52" s="258"/>
      <c r="I52" s="248"/>
      <c r="J52" s="238"/>
      <c r="L52" s="226"/>
      <c r="M52" s="253"/>
      <c r="N52" s="253"/>
      <c r="O52" s="254"/>
    </row>
    <row r="53" spans="2:15" ht="16.5">
      <c r="B53" s="448"/>
      <c r="C53" s="237"/>
      <c r="D53" s="259"/>
      <c r="E53" s="255"/>
      <c r="F53" s="258"/>
      <c r="G53" s="255"/>
      <c r="H53" s="258"/>
      <c r="I53" s="248"/>
      <c r="J53" s="238"/>
      <c r="L53" s="226"/>
      <c r="M53" s="249"/>
      <c r="N53" s="254"/>
      <c r="O53" s="254"/>
    </row>
    <row r="54" spans="2:15" ht="16.5">
      <c r="B54" s="447"/>
      <c r="C54" s="240"/>
      <c r="D54" s="281"/>
      <c r="E54" s="260"/>
      <c r="F54" s="258"/>
      <c r="G54" s="276"/>
      <c r="H54" s="245"/>
      <c r="I54" s="248"/>
      <c r="J54" s="238"/>
      <c r="L54" s="226"/>
      <c r="M54" s="249"/>
      <c r="N54" s="254"/>
      <c r="O54" s="254"/>
    </row>
    <row r="55" spans="2:15" ht="16.5">
      <c r="B55" s="449"/>
      <c r="C55" s="241" t="s">
        <v>204</v>
      </c>
      <c r="D55" s="245"/>
      <c r="E55" s="262"/>
      <c r="F55" s="258"/>
      <c r="G55" s="246"/>
      <c r="H55" s="247"/>
      <c r="I55" s="248"/>
      <c r="J55" s="238"/>
      <c r="L55" s="226"/>
      <c r="M55" s="253"/>
      <c r="N55" s="253"/>
      <c r="O55" s="254"/>
    </row>
    <row r="56" spans="2:15" ht="16.5">
      <c r="B56" s="454"/>
      <c r="C56" s="244"/>
      <c r="D56" s="246"/>
      <c r="E56" s="260"/>
      <c r="F56" s="258"/>
      <c r="G56" s="246"/>
      <c r="H56" s="247"/>
      <c r="I56" s="248"/>
      <c r="J56" s="238"/>
      <c r="L56" s="249"/>
      <c r="M56" s="253"/>
      <c r="N56" s="263"/>
      <c r="O56" s="254"/>
    </row>
    <row r="57" spans="2:15" ht="16.5">
      <c r="B57" s="447" t="str">
        <f>'男子賽程'!Z19</f>
        <v>ALPS-智威係我地</v>
      </c>
      <c r="C57" s="250" t="s">
        <v>100</v>
      </c>
      <c r="D57" s="246"/>
      <c r="E57" s="264"/>
      <c r="F57" s="265" t="s">
        <v>205</v>
      </c>
      <c r="G57" s="237"/>
      <c r="H57" s="239"/>
      <c r="I57" s="248"/>
      <c r="J57" s="238"/>
      <c r="L57" s="226"/>
      <c r="M57" s="253"/>
      <c r="N57" s="253"/>
      <c r="O57" s="254"/>
    </row>
    <row r="58" spans="2:15" ht="16.5">
      <c r="B58" s="454"/>
      <c r="C58" s="237"/>
      <c r="D58" s="260"/>
      <c r="E58" s="260"/>
      <c r="F58" s="266"/>
      <c r="G58" s="237"/>
      <c r="H58" s="239"/>
      <c r="I58" s="248"/>
      <c r="J58" s="238"/>
      <c r="K58" s="209"/>
      <c r="L58" s="226"/>
      <c r="M58" s="253"/>
      <c r="N58" s="249"/>
      <c r="O58" s="249"/>
    </row>
    <row r="59" spans="2:15" ht="16.5">
      <c r="B59" s="449"/>
      <c r="C59" s="237"/>
      <c r="D59" s="260"/>
      <c r="E59" s="260"/>
      <c r="F59" s="258"/>
      <c r="G59" s="237"/>
      <c r="H59" s="239"/>
      <c r="I59" s="248"/>
      <c r="J59" s="238"/>
      <c r="L59" s="226"/>
      <c r="M59" s="253"/>
      <c r="N59" s="253"/>
      <c r="O59" s="254"/>
    </row>
    <row r="60" spans="2:15" ht="16.5">
      <c r="B60" s="447"/>
      <c r="C60" s="240"/>
      <c r="D60" s="264"/>
      <c r="E60" s="255"/>
      <c r="F60" s="258"/>
      <c r="G60" s="237"/>
      <c r="H60" s="239"/>
      <c r="I60" s="248"/>
      <c r="J60" s="238"/>
      <c r="K60" s="209"/>
      <c r="L60" s="226"/>
      <c r="M60" s="253"/>
      <c r="N60" s="253"/>
      <c r="O60" s="254"/>
    </row>
    <row r="61" spans="2:15" ht="16.5">
      <c r="B61" s="449"/>
      <c r="C61" s="241" t="s">
        <v>206</v>
      </c>
      <c r="D61" s="282"/>
      <c r="E61" s="260"/>
      <c r="F61" s="258"/>
      <c r="G61" s="248"/>
      <c r="H61" s="239"/>
      <c r="I61" s="237"/>
      <c r="J61" s="238"/>
      <c r="K61" s="209"/>
      <c r="L61" s="226"/>
      <c r="M61" s="249"/>
      <c r="N61" s="254"/>
      <c r="O61" s="254"/>
    </row>
    <row r="62" spans="2:15" ht="16.5">
      <c r="B62" s="454"/>
      <c r="C62" s="244"/>
      <c r="D62" s="245"/>
      <c r="E62" s="246"/>
      <c r="F62" s="258"/>
      <c r="G62" s="237"/>
      <c r="H62" s="239"/>
      <c r="I62" s="237"/>
      <c r="J62" s="247"/>
      <c r="K62" s="209"/>
      <c r="L62" s="249"/>
      <c r="M62" s="253"/>
      <c r="N62" s="253"/>
      <c r="O62" s="254"/>
    </row>
    <row r="63" spans="2:15" ht="16.5">
      <c r="B63" s="447" t="str">
        <f>'男子賽程'!S25</f>
        <v>ALPS-TW</v>
      </c>
      <c r="C63" s="250" t="s">
        <v>106</v>
      </c>
      <c r="D63" s="241"/>
      <c r="E63" s="273"/>
      <c r="F63" s="245"/>
      <c r="G63" s="237"/>
      <c r="H63" s="245"/>
      <c r="I63" s="283"/>
      <c r="J63" s="247"/>
      <c r="L63" s="226"/>
      <c r="M63" s="253"/>
      <c r="N63" s="253"/>
      <c r="O63" s="254"/>
    </row>
    <row r="64" spans="2:15" ht="16.5">
      <c r="B64" s="448"/>
      <c r="C64" s="237"/>
      <c r="D64" s="241" t="s">
        <v>207</v>
      </c>
      <c r="E64" s="260"/>
      <c r="F64" s="247"/>
      <c r="G64" s="237"/>
      <c r="H64" s="284"/>
      <c r="I64" s="237"/>
      <c r="J64" s="247"/>
      <c r="K64" s="209"/>
      <c r="L64" s="226"/>
      <c r="M64" s="249"/>
      <c r="N64" s="253"/>
      <c r="O64" s="254"/>
    </row>
    <row r="65" spans="2:15" ht="16.5">
      <c r="B65" s="450"/>
      <c r="C65" s="237"/>
      <c r="D65" s="244"/>
      <c r="E65" s="260"/>
      <c r="F65" s="247"/>
      <c r="G65" s="237"/>
      <c r="H65" s="285"/>
      <c r="I65" s="264" t="s">
        <v>208</v>
      </c>
      <c r="J65" s="247"/>
      <c r="K65" s="209"/>
      <c r="L65" s="226"/>
      <c r="M65" s="253"/>
      <c r="N65" s="253"/>
      <c r="O65" s="254"/>
    </row>
    <row r="66" spans="2:15" ht="16.5">
      <c r="B66" s="455"/>
      <c r="C66" s="240"/>
      <c r="D66" s="259"/>
      <c r="E66" s="260"/>
      <c r="F66" s="247"/>
      <c r="G66" s="237"/>
      <c r="H66" s="285"/>
      <c r="I66" s="286" t="s">
        <v>209</v>
      </c>
      <c r="J66" s="245"/>
      <c r="K66" s="277"/>
      <c r="L66" s="226"/>
      <c r="M66" s="253"/>
      <c r="N66" s="253"/>
      <c r="O66" s="254"/>
    </row>
    <row r="67" spans="2:15" ht="16.5">
      <c r="B67" s="452"/>
      <c r="C67" s="241" t="s">
        <v>210</v>
      </c>
      <c r="D67" s="245"/>
      <c r="E67" s="260"/>
      <c r="F67" s="247"/>
      <c r="G67" s="237"/>
      <c r="H67" s="285"/>
      <c r="I67" s="237"/>
      <c r="J67" s="247"/>
      <c r="L67" s="226"/>
      <c r="M67" s="253"/>
      <c r="N67" s="253"/>
      <c r="O67" s="254"/>
    </row>
    <row r="68" spans="2:15" ht="16.5">
      <c r="B68" s="456"/>
      <c r="C68" s="244"/>
      <c r="D68" s="260"/>
      <c r="E68" s="246"/>
      <c r="F68" s="247"/>
      <c r="G68" s="237"/>
      <c r="H68" s="285"/>
      <c r="I68" s="237"/>
      <c r="J68" s="247"/>
      <c r="L68" s="249"/>
      <c r="M68" s="253"/>
      <c r="N68" s="253"/>
      <c r="O68" s="254"/>
    </row>
    <row r="69" spans="2:15" ht="16.5">
      <c r="B69" s="451" t="str">
        <f>'男子賽程'!Z7</f>
        <v>2R</v>
      </c>
      <c r="C69" s="250" t="s">
        <v>91</v>
      </c>
      <c r="D69" s="264"/>
      <c r="E69" s="255"/>
      <c r="F69" s="252"/>
      <c r="G69" s="287"/>
      <c r="H69" s="245"/>
      <c r="I69" s="237"/>
      <c r="J69" s="238"/>
      <c r="L69" s="226"/>
      <c r="M69" s="253"/>
      <c r="N69" s="253"/>
      <c r="O69" s="254"/>
    </row>
    <row r="70" spans="2:15" ht="16.5">
      <c r="B70" s="288"/>
      <c r="K70" s="222"/>
      <c r="L70" s="226"/>
      <c r="M70" s="264"/>
      <c r="N70" s="248"/>
      <c r="O70" s="254"/>
    </row>
    <row r="71" spans="2:15" ht="16.5">
      <c r="B71" s="288"/>
      <c r="G71" s="233"/>
      <c r="L71" s="226"/>
      <c r="M71" s="260"/>
      <c r="N71" s="289"/>
      <c r="O71" s="226"/>
    </row>
    <row r="72" spans="2:15" ht="16.5">
      <c r="B72" s="540" t="s">
        <v>473</v>
      </c>
      <c r="C72" s="541">
        <f>'男子賽程'!S8</f>
        <v>0</v>
      </c>
      <c r="E72" s="290" t="s">
        <v>211</v>
      </c>
      <c r="F72" s="233">
        <v>120</v>
      </c>
      <c r="G72" s="233" t="s">
        <v>212</v>
      </c>
      <c r="L72" s="226"/>
      <c r="M72" s="226"/>
      <c r="N72" s="226"/>
      <c r="O72" s="226"/>
    </row>
    <row r="73" spans="2:13" ht="16.5">
      <c r="B73" s="540" t="s">
        <v>279</v>
      </c>
      <c r="C73" s="541" t="str">
        <f>'男子賽程'!Z8</f>
        <v>SBDW</v>
      </c>
      <c r="E73" s="290" t="s">
        <v>213</v>
      </c>
      <c r="F73" s="233">
        <v>108</v>
      </c>
      <c r="G73" s="233" t="s">
        <v>212</v>
      </c>
      <c r="L73" s="226"/>
      <c r="M73" s="226"/>
    </row>
    <row r="74" spans="2:13" ht="18" customHeight="1">
      <c r="B74" s="540" t="s">
        <v>278</v>
      </c>
      <c r="C74" s="541" t="str">
        <f>'男子賽程'!S14</f>
        <v>Ivan &amp; Pak </v>
      </c>
      <c r="E74" s="290" t="s">
        <v>214</v>
      </c>
      <c r="F74" s="233">
        <v>96</v>
      </c>
      <c r="G74" s="233" t="s">
        <v>212</v>
      </c>
      <c r="L74" s="226"/>
      <c r="M74" s="226"/>
    </row>
    <row r="75" spans="2:13" ht="16.5">
      <c r="B75" s="540" t="s">
        <v>277</v>
      </c>
      <c r="C75" s="541" t="str">
        <f>'男子賽程'!Z14</f>
        <v>熱情的麻鷹</v>
      </c>
      <c r="E75" s="290" t="s">
        <v>215</v>
      </c>
      <c r="F75" s="233">
        <v>84</v>
      </c>
      <c r="G75" s="233" t="s">
        <v>212</v>
      </c>
      <c r="L75" s="226"/>
      <c r="M75" s="226"/>
    </row>
    <row r="76" spans="2:13" ht="16.5">
      <c r="B76" s="540" t="s">
        <v>276</v>
      </c>
      <c r="C76" s="541" t="str">
        <f>'男子賽程'!S20</f>
        <v>ALPS-我要買Ferrari</v>
      </c>
      <c r="E76" s="290" t="s">
        <v>216</v>
      </c>
      <c r="F76" s="233">
        <v>72</v>
      </c>
      <c r="G76" s="233" t="s">
        <v>212</v>
      </c>
      <c r="L76" s="226"/>
      <c r="M76" s="226"/>
    </row>
    <row r="77" spans="2:13" ht="16.5">
      <c r="B77" s="540" t="s">
        <v>288</v>
      </c>
      <c r="C77" s="541" t="str">
        <f>'男子賽程'!Z20</f>
        <v>ALPS-129</v>
      </c>
      <c r="E77" s="290" t="s">
        <v>217</v>
      </c>
      <c r="F77" s="233">
        <v>54</v>
      </c>
      <c r="G77" s="233" t="s">
        <v>212</v>
      </c>
      <c r="L77" s="226"/>
      <c r="M77" s="226"/>
    </row>
    <row r="78" spans="2:13" ht="16.5">
      <c r="B78" s="540" t="s">
        <v>287</v>
      </c>
      <c r="C78" s="541" t="str">
        <f>'男子賽程'!S26</f>
        <v>SKTL</v>
      </c>
      <c r="E78" s="290" t="s">
        <v>218</v>
      </c>
      <c r="F78" s="233">
        <v>48</v>
      </c>
      <c r="G78" s="233" t="s">
        <v>212</v>
      </c>
      <c r="L78" s="226"/>
      <c r="M78" s="226"/>
    </row>
    <row r="79" spans="2:13" ht="16.5">
      <c r="B79" s="542" t="s">
        <v>286</v>
      </c>
      <c r="C79" s="541">
        <f>'男子賽程'!Z26</f>
        <v>1987.5</v>
      </c>
      <c r="E79" s="290" t="s">
        <v>219</v>
      </c>
      <c r="F79" s="233">
        <v>36</v>
      </c>
      <c r="G79" s="233" t="s">
        <v>212</v>
      </c>
      <c r="L79" s="226"/>
      <c r="M79" s="226"/>
    </row>
    <row r="80" spans="2:13" ht="16.5">
      <c r="B80" s="243"/>
      <c r="C80" s="291"/>
      <c r="D80" s="292"/>
      <c r="E80" s="260"/>
      <c r="F80" s="252"/>
      <c r="G80" s="233"/>
      <c r="H80" s="290"/>
      <c r="I80" s="233"/>
      <c r="J80" s="233"/>
      <c r="K80" s="233"/>
      <c r="L80" s="226"/>
      <c r="M80" s="226"/>
    </row>
    <row r="81" spans="2:13" ht="16.5">
      <c r="B81" s="243"/>
      <c r="C81" s="293"/>
      <c r="D81" s="260"/>
      <c r="E81" s="260"/>
      <c r="F81" s="294"/>
      <c r="G81" s="233"/>
      <c r="H81" s="290"/>
      <c r="I81" s="233"/>
      <c r="J81" s="233"/>
      <c r="K81" s="233"/>
      <c r="L81" s="226"/>
      <c r="M81" s="226"/>
    </row>
    <row r="82" spans="2:13" ht="16.5">
      <c r="B82" s="288"/>
      <c r="C82" s="293"/>
      <c r="D82" s="260"/>
      <c r="E82" s="260"/>
      <c r="F82" s="252"/>
      <c r="G82" s="233"/>
      <c r="H82" s="290"/>
      <c r="I82" s="233"/>
      <c r="J82" s="233"/>
      <c r="K82" s="233"/>
      <c r="L82" s="226"/>
      <c r="M82" s="226"/>
    </row>
    <row r="83" spans="2:13" ht="16.5">
      <c r="B83" s="243"/>
      <c r="C83" s="293"/>
      <c r="D83" s="264"/>
      <c r="E83" s="255"/>
      <c r="F83" s="252"/>
      <c r="G83" s="233"/>
      <c r="H83" s="290"/>
      <c r="I83" s="233"/>
      <c r="J83" s="233"/>
      <c r="K83" s="233"/>
      <c r="L83" s="226"/>
      <c r="M83" s="226"/>
    </row>
    <row r="84" spans="2:13" ht="16.5">
      <c r="B84" s="243"/>
      <c r="C84" s="264"/>
      <c r="D84" s="292"/>
      <c r="E84" s="260"/>
      <c r="F84" s="252"/>
      <c r="G84" s="233"/>
      <c r="H84" s="290"/>
      <c r="I84" s="233"/>
      <c r="J84" s="233"/>
      <c r="K84" s="233"/>
      <c r="L84" s="226"/>
      <c r="M84" s="226"/>
    </row>
    <row r="85" spans="2:13" ht="16.5">
      <c r="B85" s="243"/>
      <c r="C85" s="280"/>
      <c r="D85" s="295"/>
      <c r="E85" s="260"/>
      <c r="F85" s="252"/>
      <c r="G85" s="233"/>
      <c r="H85" s="290"/>
      <c r="I85" s="233"/>
      <c r="J85" s="233"/>
      <c r="K85" s="233"/>
      <c r="L85" s="226"/>
      <c r="M85" s="226"/>
    </row>
    <row r="86" spans="2:13" ht="16.5">
      <c r="B86" s="243"/>
      <c r="C86" s="293"/>
      <c r="D86" s="264"/>
      <c r="E86" s="260"/>
      <c r="F86" s="289"/>
      <c r="G86" s="233"/>
      <c r="I86" s="233"/>
      <c r="J86" s="233"/>
      <c r="K86" s="233"/>
      <c r="L86" s="226"/>
      <c r="M86" s="226"/>
    </row>
    <row r="87" spans="2:13" ht="16.5">
      <c r="B87" s="243"/>
      <c r="C87" s="293"/>
      <c r="D87" s="264"/>
      <c r="E87" s="260"/>
      <c r="F87" s="289"/>
      <c r="G87" s="233"/>
      <c r="L87" s="226"/>
      <c r="M87" s="226"/>
    </row>
    <row r="88" spans="2:13" ht="16.5">
      <c r="B88" s="243"/>
      <c r="C88" s="293"/>
      <c r="D88" s="280"/>
      <c r="E88" s="260"/>
      <c r="F88" s="252"/>
      <c r="G88" s="233"/>
      <c r="H88" s="290"/>
      <c r="I88" s="233"/>
      <c r="J88" s="233"/>
      <c r="K88" s="233"/>
      <c r="L88" s="226"/>
      <c r="M88" s="226"/>
    </row>
    <row r="89" spans="2:13" ht="16.5">
      <c r="B89" s="243"/>
      <c r="C89" s="293"/>
      <c r="D89" s="260"/>
      <c r="E89" s="260"/>
      <c r="F89" s="252"/>
      <c r="G89" s="233"/>
      <c r="H89" s="290"/>
      <c r="I89" s="233"/>
      <c r="J89" s="233"/>
      <c r="K89" s="233"/>
      <c r="L89" s="226"/>
      <c r="M89" s="226"/>
    </row>
    <row r="90" spans="2:13" ht="16.5">
      <c r="B90" s="243"/>
      <c r="C90" s="264"/>
      <c r="D90" s="262"/>
      <c r="E90" s="260"/>
      <c r="F90" s="252"/>
      <c r="G90" s="233"/>
      <c r="I90" s="233"/>
      <c r="J90" s="233"/>
      <c r="K90" s="233"/>
      <c r="L90" s="226"/>
      <c r="M90" s="226"/>
    </row>
    <row r="91" spans="2:13" ht="16.5">
      <c r="B91" s="243"/>
      <c r="C91" s="280"/>
      <c r="D91" s="292"/>
      <c r="E91" s="260"/>
      <c r="F91" s="252"/>
      <c r="G91" s="233"/>
      <c r="I91" s="233"/>
      <c r="J91" s="233"/>
      <c r="K91" s="233"/>
      <c r="L91" s="226"/>
      <c r="M91" s="226"/>
    </row>
    <row r="92" spans="2:13" ht="16.5">
      <c r="B92" s="243"/>
      <c r="C92" s="293"/>
      <c r="D92" s="264"/>
      <c r="E92" s="255"/>
      <c r="F92" s="252"/>
      <c r="G92" s="233"/>
      <c r="I92" s="233"/>
      <c r="J92" s="233"/>
      <c r="K92" s="233"/>
      <c r="L92" s="226"/>
      <c r="M92" s="226"/>
    </row>
    <row r="93" spans="2:13" ht="16.5">
      <c r="B93" s="243"/>
      <c r="C93" s="293"/>
      <c r="D93" s="260"/>
      <c r="E93" s="260"/>
      <c r="F93" s="252"/>
      <c r="G93" s="233"/>
      <c r="L93" s="226"/>
      <c r="M93" s="226"/>
    </row>
    <row r="94" spans="2:13" ht="16.5">
      <c r="B94" s="288"/>
      <c r="C94" s="293"/>
      <c r="D94" s="260"/>
      <c r="E94" s="262"/>
      <c r="F94" s="252"/>
      <c r="G94" s="233"/>
      <c r="I94" s="233"/>
      <c r="J94" s="233"/>
      <c r="K94" s="233"/>
      <c r="L94" s="226"/>
      <c r="M94" s="226"/>
    </row>
    <row r="95" spans="2:13" ht="16.5">
      <c r="B95" s="243"/>
      <c r="C95" s="293"/>
      <c r="D95" s="236"/>
      <c r="E95" s="236"/>
      <c r="F95" s="243"/>
      <c r="G95" s="233"/>
      <c r="I95" s="233"/>
      <c r="J95" s="233"/>
      <c r="K95" s="233"/>
      <c r="L95" s="226"/>
      <c r="M95" s="226"/>
    </row>
    <row r="96" spans="2:13" ht="16.5">
      <c r="B96" s="243"/>
      <c r="C96" s="264"/>
      <c r="D96" s="296"/>
      <c r="E96" s="236"/>
      <c r="F96" s="243"/>
      <c r="G96" s="233"/>
      <c r="I96" s="233"/>
      <c r="K96" s="233"/>
      <c r="L96" s="226"/>
      <c r="M96" s="226"/>
    </row>
    <row r="97" spans="2:13" ht="16.5">
      <c r="B97" s="243"/>
      <c r="C97" s="280"/>
      <c r="D97" s="262"/>
      <c r="E97" s="260"/>
      <c r="F97" s="252"/>
      <c r="G97" s="233"/>
      <c r="I97" s="233"/>
      <c r="K97" s="233"/>
      <c r="L97" s="226"/>
      <c r="M97" s="226"/>
    </row>
    <row r="98" spans="2:13" ht="16.5">
      <c r="B98" s="243"/>
      <c r="C98" s="293"/>
      <c r="D98" s="260"/>
      <c r="E98" s="260"/>
      <c r="F98" s="289"/>
      <c r="G98" s="233"/>
      <c r="I98" s="233"/>
      <c r="K98" s="233"/>
      <c r="L98" s="226"/>
      <c r="M98" s="226"/>
    </row>
    <row r="99" spans="2:13" ht="16.5">
      <c r="B99" s="243"/>
      <c r="C99" s="293"/>
      <c r="D99" s="264"/>
      <c r="E99" s="255"/>
      <c r="F99" s="289"/>
      <c r="G99" s="233"/>
      <c r="I99" s="233"/>
      <c r="K99" s="233"/>
      <c r="L99" s="226"/>
      <c r="M99" s="226"/>
    </row>
    <row r="100" spans="2:13" ht="16.5">
      <c r="B100" s="243"/>
      <c r="C100" s="293"/>
      <c r="D100" s="280"/>
      <c r="E100" s="255"/>
      <c r="F100" s="252"/>
      <c r="G100" s="233"/>
      <c r="I100" s="233"/>
      <c r="J100" s="233"/>
      <c r="K100" s="233"/>
      <c r="L100" s="226"/>
      <c r="M100" s="226"/>
    </row>
    <row r="101" spans="2:13" ht="16.5">
      <c r="B101" s="243"/>
      <c r="C101" s="293"/>
      <c r="D101" s="280"/>
      <c r="E101" s="260"/>
      <c r="F101" s="252"/>
      <c r="G101" s="233"/>
      <c r="I101" s="233"/>
      <c r="J101" s="233"/>
      <c r="K101" s="233"/>
      <c r="L101" s="297"/>
      <c r="M101" s="254"/>
    </row>
    <row r="102" spans="2:13" ht="16.5">
      <c r="B102" s="243"/>
      <c r="C102" s="264"/>
      <c r="D102" s="262"/>
      <c r="E102" s="262"/>
      <c r="F102" s="252"/>
      <c r="G102" s="233"/>
      <c r="I102" s="233"/>
      <c r="J102" s="233"/>
      <c r="K102" s="233"/>
      <c r="L102" s="297"/>
      <c r="M102" s="254"/>
    </row>
    <row r="103" spans="2:13" ht="16.5">
      <c r="B103" s="243"/>
      <c r="C103" s="280"/>
      <c r="D103" s="292"/>
      <c r="E103" s="260"/>
      <c r="F103" s="252"/>
      <c r="G103" s="233"/>
      <c r="I103" s="233"/>
      <c r="J103" s="233"/>
      <c r="K103" s="233"/>
      <c r="L103" s="297"/>
      <c r="M103" s="254"/>
    </row>
    <row r="104" spans="2:13" ht="16.5">
      <c r="B104" s="243"/>
      <c r="C104" s="293"/>
      <c r="D104" s="260"/>
      <c r="E104" s="264"/>
      <c r="F104" s="298"/>
      <c r="G104" s="233"/>
      <c r="I104" s="233"/>
      <c r="J104" s="233"/>
      <c r="K104" s="233"/>
      <c r="L104" s="297"/>
      <c r="M104" s="254"/>
    </row>
    <row r="105" spans="2:13" ht="16.5">
      <c r="B105" s="252"/>
      <c r="C105" s="293"/>
      <c r="D105" s="260"/>
      <c r="E105" s="260"/>
      <c r="F105" s="294"/>
      <c r="G105" s="233"/>
      <c r="H105" s="252"/>
      <c r="I105" s="252"/>
      <c r="J105" s="233"/>
      <c r="K105" s="233"/>
      <c r="L105" s="297"/>
      <c r="M105" s="254"/>
    </row>
    <row r="106" spans="2:13" ht="16.5">
      <c r="B106" s="288"/>
      <c r="C106" s="293"/>
      <c r="D106" s="260"/>
      <c r="E106" s="260"/>
      <c r="F106" s="252"/>
      <c r="G106" s="233"/>
      <c r="H106" s="299"/>
      <c r="I106" s="255"/>
      <c r="J106" s="233"/>
      <c r="K106" s="233"/>
      <c r="L106" s="297"/>
      <c r="M106" s="254"/>
    </row>
    <row r="107" spans="2:13" ht="16.5">
      <c r="B107" s="243"/>
      <c r="C107" s="293"/>
      <c r="D107" s="264"/>
      <c r="E107" s="255"/>
      <c r="F107" s="252"/>
      <c r="G107" s="236"/>
      <c r="L107" s="297"/>
      <c r="M107" s="254"/>
    </row>
    <row r="108" spans="2:13" ht="16.5">
      <c r="B108" s="252"/>
      <c r="C108" s="264"/>
      <c r="D108" s="292"/>
      <c r="E108" s="260"/>
      <c r="F108" s="252"/>
      <c r="G108" s="255"/>
      <c r="H108" s="299"/>
      <c r="I108" s="236"/>
      <c r="J108" s="279"/>
      <c r="K108" s="300"/>
      <c r="L108" s="297"/>
      <c r="M108" s="254"/>
    </row>
    <row r="109" spans="2:13" ht="16.5">
      <c r="B109" s="252"/>
      <c r="C109" s="280"/>
      <c r="D109" s="262"/>
      <c r="E109" s="260"/>
      <c r="F109" s="252"/>
      <c r="G109" s="236"/>
      <c r="H109" s="295"/>
      <c r="I109" s="236"/>
      <c r="J109" s="279"/>
      <c r="K109" s="300"/>
      <c r="L109" s="226"/>
      <c r="M109" s="226"/>
    </row>
    <row r="110" spans="2:13" ht="16.5">
      <c r="B110" s="243"/>
      <c r="C110" s="293"/>
      <c r="D110" s="264"/>
      <c r="E110" s="260"/>
      <c r="F110" s="289"/>
      <c r="G110" s="236"/>
      <c r="H110" s="222"/>
      <c r="I110" s="226"/>
      <c r="J110" s="279"/>
      <c r="K110" s="300"/>
      <c r="L110" s="226"/>
      <c r="M110" s="226"/>
    </row>
    <row r="111" spans="2:13" ht="16.5">
      <c r="B111" s="252"/>
      <c r="C111" s="293"/>
      <c r="D111" s="264"/>
      <c r="E111" s="260"/>
      <c r="F111" s="289"/>
      <c r="G111" s="236"/>
      <c r="H111" s="222"/>
      <c r="I111" s="226"/>
      <c r="J111" s="279"/>
      <c r="K111" s="300"/>
      <c r="L111" s="226"/>
      <c r="M111" s="226"/>
    </row>
    <row r="112" spans="2:13" ht="16.5">
      <c r="B112" s="252"/>
      <c r="C112" s="293"/>
      <c r="D112" s="280"/>
      <c r="E112" s="260"/>
      <c r="F112" s="252"/>
      <c r="G112" s="236"/>
      <c r="H112" s="222"/>
      <c r="I112" s="226"/>
      <c r="J112" s="279"/>
      <c r="K112" s="300"/>
      <c r="L112" s="226"/>
      <c r="M112" s="226"/>
    </row>
    <row r="113" spans="2:13" ht="16.5">
      <c r="B113" s="243"/>
      <c r="C113" s="293"/>
      <c r="D113" s="260"/>
      <c r="E113" s="260"/>
      <c r="F113" s="252"/>
      <c r="G113" s="236"/>
      <c r="H113" s="222"/>
      <c r="I113" s="226"/>
      <c r="J113" s="279"/>
      <c r="K113" s="300"/>
      <c r="L113" s="226"/>
      <c r="M113" s="226"/>
    </row>
    <row r="114" spans="2:13" ht="16.5">
      <c r="B114" s="243"/>
      <c r="C114" s="264"/>
      <c r="D114" s="262"/>
      <c r="E114" s="260"/>
      <c r="F114" s="252"/>
      <c r="G114" s="236"/>
      <c r="H114" s="222"/>
      <c r="I114" s="226"/>
      <c r="J114" s="279"/>
      <c r="K114" s="300"/>
      <c r="L114" s="226"/>
      <c r="M114" s="226"/>
    </row>
    <row r="115" spans="2:13" ht="16.5">
      <c r="B115" s="243"/>
      <c r="C115" s="280"/>
      <c r="D115" s="292"/>
      <c r="E115" s="260"/>
      <c r="F115" s="252"/>
      <c r="G115" s="236"/>
      <c r="H115" s="222"/>
      <c r="I115" s="226"/>
      <c r="J115" s="279"/>
      <c r="K115" s="300"/>
      <c r="L115" s="226"/>
      <c r="M115" s="226"/>
    </row>
    <row r="116" spans="2:13" ht="16.5">
      <c r="B116" s="301"/>
      <c r="C116" s="293"/>
      <c r="D116" s="264"/>
      <c r="E116" s="255"/>
      <c r="F116" s="252"/>
      <c r="G116" s="302"/>
      <c r="H116" s="222"/>
      <c r="I116" s="226"/>
      <c r="J116" s="279"/>
      <c r="K116" s="300"/>
      <c r="L116" s="226"/>
      <c r="M116" s="226"/>
    </row>
    <row r="117" spans="2:13" ht="16.5">
      <c r="B117" s="288"/>
      <c r="C117" s="226"/>
      <c r="D117" s="226"/>
      <c r="E117" s="226"/>
      <c r="F117" s="288"/>
      <c r="G117" s="226"/>
      <c r="H117" s="222"/>
      <c r="I117" s="226"/>
      <c r="J117" s="288"/>
      <c r="K117" s="226"/>
      <c r="L117" s="226"/>
      <c r="M117" s="226"/>
    </row>
    <row r="118" spans="2:13" ht="16.5">
      <c r="B118" s="288"/>
      <c r="C118" s="226"/>
      <c r="E118" s="226"/>
      <c r="F118" s="288"/>
      <c r="G118" s="226"/>
      <c r="H118" s="222"/>
      <c r="I118" s="226"/>
      <c r="J118" s="288"/>
      <c r="K118" s="226"/>
      <c r="L118" s="226"/>
      <c r="M118" s="226"/>
    </row>
    <row r="119" spans="2:13" ht="16.5">
      <c r="B119" s="288"/>
      <c r="C119" s="226"/>
      <c r="E119" s="226"/>
      <c r="F119" s="288"/>
      <c r="G119" s="226"/>
      <c r="H119" s="222"/>
      <c r="I119" s="226"/>
      <c r="J119" s="288"/>
      <c r="K119" s="226"/>
      <c r="L119" s="226"/>
      <c r="M119" s="226"/>
    </row>
    <row r="120" spans="2:13" ht="16.5">
      <c r="B120" s="288"/>
      <c r="C120" s="226"/>
      <c r="E120" s="226"/>
      <c r="F120" s="288"/>
      <c r="G120" s="226"/>
      <c r="H120" s="222"/>
      <c r="I120" s="226"/>
      <c r="J120" s="288"/>
      <c r="K120" s="226"/>
      <c r="L120" s="226"/>
      <c r="M120" s="226"/>
    </row>
    <row r="121" spans="2:13" ht="16.5">
      <c r="B121" s="288"/>
      <c r="C121" s="226"/>
      <c r="E121" s="226"/>
      <c r="F121" s="288"/>
      <c r="G121" s="226"/>
      <c r="H121" s="222"/>
      <c r="I121" s="226"/>
      <c r="J121" s="288"/>
      <c r="K121" s="226"/>
      <c r="L121" s="226"/>
      <c r="M121" s="226"/>
    </row>
    <row r="122" spans="2:13" ht="16.5">
      <c r="B122" s="288"/>
      <c r="C122" s="226"/>
      <c r="E122" s="226"/>
      <c r="F122" s="288"/>
      <c r="G122" s="226"/>
      <c r="H122" s="222"/>
      <c r="I122" s="226"/>
      <c r="J122" s="288"/>
      <c r="K122" s="226"/>
      <c r="L122" s="226"/>
      <c r="M122" s="226"/>
    </row>
    <row r="123" spans="2:13" ht="16.5">
      <c r="B123" s="288"/>
      <c r="C123" s="226"/>
      <c r="E123" s="226"/>
      <c r="F123" s="288"/>
      <c r="G123" s="226"/>
      <c r="H123" s="222"/>
      <c r="I123" s="226"/>
      <c r="J123" s="288"/>
      <c r="K123" s="226"/>
      <c r="L123" s="226"/>
      <c r="M123" s="226"/>
    </row>
    <row r="124" spans="2:13" ht="16.5">
      <c r="B124" s="288"/>
      <c r="C124" s="226"/>
      <c r="E124" s="226"/>
      <c r="F124" s="288"/>
      <c r="G124" s="226"/>
      <c r="H124" s="222"/>
      <c r="I124" s="226"/>
      <c r="J124" s="288"/>
      <c r="K124" s="226"/>
      <c r="L124" s="226"/>
      <c r="M124" s="226"/>
    </row>
    <row r="125" spans="2:13" ht="16.5">
      <c r="B125" s="288"/>
      <c r="C125" s="226"/>
      <c r="E125" s="226"/>
      <c r="F125" s="288"/>
      <c r="G125" s="226"/>
      <c r="H125" s="222"/>
      <c r="I125" s="226"/>
      <c r="J125" s="288"/>
      <c r="K125" s="226"/>
      <c r="L125" s="226"/>
      <c r="M125" s="226"/>
    </row>
    <row r="126" spans="2:13" ht="16.5">
      <c r="B126" s="288"/>
      <c r="C126" s="226"/>
      <c r="E126" s="226"/>
      <c r="F126" s="288"/>
      <c r="G126" s="226"/>
      <c r="H126" s="222"/>
      <c r="I126" s="226"/>
      <c r="J126" s="288"/>
      <c r="K126" s="226"/>
      <c r="L126" s="226"/>
      <c r="M126" s="226"/>
    </row>
    <row r="127" spans="2:13" ht="16.5">
      <c r="B127" s="288"/>
      <c r="C127" s="226"/>
      <c r="E127" s="226"/>
      <c r="F127" s="288"/>
      <c r="G127" s="226"/>
      <c r="H127" s="222"/>
      <c r="I127" s="226"/>
      <c r="J127" s="288"/>
      <c r="K127" s="226"/>
      <c r="L127" s="226"/>
      <c r="M127" s="226"/>
    </row>
    <row r="128" spans="2:13" ht="16.5">
      <c r="B128" s="288"/>
      <c r="C128" s="226"/>
      <c r="E128" s="226"/>
      <c r="F128" s="288"/>
      <c r="G128" s="226"/>
      <c r="H128" s="222"/>
      <c r="I128" s="226"/>
      <c r="J128" s="288"/>
      <c r="K128" s="226"/>
      <c r="L128" s="226"/>
      <c r="M128" s="226"/>
    </row>
    <row r="129" spans="2:13" ht="16.5">
      <c r="B129" s="288"/>
      <c r="C129" s="226"/>
      <c r="E129" s="226"/>
      <c r="F129" s="288"/>
      <c r="G129" s="226"/>
      <c r="H129" s="222"/>
      <c r="I129" s="226"/>
      <c r="J129" s="288"/>
      <c r="K129" s="226"/>
      <c r="L129" s="226"/>
      <c r="M129" s="226"/>
    </row>
    <row r="130" spans="2:13" ht="16.5">
      <c r="B130" s="288"/>
      <c r="C130" s="226"/>
      <c r="E130" s="226"/>
      <c r="F130" s="288"/>
      <c r="G130" s="226"/>
      <c r="H130" s="222"/>
      <c r="I130" s="226"/>
      <c r="J130" s="288"/>
      <c r="K130" s="226"/>
      <c r="L130" s="226"/>
      <c r="M130" s="226"/>
    </row>
    <row r="131" spans="2:13" ht="16.5">
      <c r="B131" s="288"/>
      <c r="C131" s="226"/>
      <c r="E131" s="226"/>
      <c r="F131" s="288"/>
      <c r="G131" s="226"/>
      <c r="H131" s="222"/>
      <c r="I131" s="226"/>
      <c r="J131" s="288"/>
      <c r="K131" s="226"/>
      <c r="L131" s="226"/>
      <c r="M131" s="226"/>
    </row>
    <row r="132" spans="2:13" ht="16.5">
      <c r="B132" s="288"/>
      <c r="C132" s="226"/>
      <c r="E132" s="226"/>
      <c r="F132" s="288"/>
      <c r="G132" s="226"/>
      <c r="H132" s="222"/>
      <c r="I132" s="226"/>
      <c r="J132" s="288"/>
      <c r="K132" s="226"/>
      <c r="L132" s="226"/>
      <c r="M132" s="226"/>
    </row>
    <row r="133" spans="2:13" ht="16.5">
      <c r="B133" s="288"/>
      <c r="C133" s="226"/>
      <c r="E133" s="226"/>
      <c r="F133" s="288"/>
      <c r="G133" s="226"/>
      <c r="H133" s="222"/>
      <c r="I133" s="226"/>
      <c r="J133" s="288"/>
      <c r="K133" s="226"/>
      <c r="L133" s="226"/>
      <c r="M133" s="226"/>
    </row>
    <row r="134" spans="2:13" ht="16.5">
      <c r="B134" s="288"/>
      <c r="C134" s="226"/>
      <c r="E134" s="226"/>
      <c r="F134" s="288"/>
      <c r="G134" s="226"/>
      <c r="H134" s="222"/>
      <c r="I134" s="226"/>
      <c r="J134" s="288"/>
      <c r="K134" s="226"/>
      <c r="L134" s="226"/>
      <c r="M134" s="226"/>
    </row>
    <row r="135" spans="2:13" ht="16.5">
      <c r="B135" s="288"/>
      <c r="C135" s="226"/>
      <c r="E135" s="226"/>
      <c r="F135" s="288"/>
      <c r="G135" s="226"/>
      <c r="H135" s="222"/>
      <c r="I135" s="226"/>
      <c r="J135" s="288"/>
      <c r="K135" s="226"/>
      <c r="L135" s="226"/>
      <c r="M135" s="226"/>
    </row>
    <row r="136" spans="2:13" ht="16.5">
      <c r="B136" s="288"/>
      <c r="C136" s="226"/>
      <c r="E136" s="226"/>
      <c r="F136" s="288"/>
      <c r="G136" s="226"/>
      <c r="H136" s="222"/>
      <c r="I136" s="226"/>
      <c r="J136" s="288"/>
      <c r="K136" s="226"/>
      <c r="L136" s="226"/>
      <c r="M136" s="226"/>
    </row>
    <row r="137" spans="2:13" ht="16.5">
      <c r="B137" s="288"/>
      <c r="C137" s="226"/>
      <c r="E137" s="226"/>
      <c r="F137" s="288"/>
      <c r="G137" s="226"/>
      <c r="H137" s="222"/>
      <c r="I137" s="226"/>
      <c r="J137" s="288"/>
      <c r="K137" s="226"/>
      <c r="L137" s="226"/>
      <c r="M137" s="226"/>
    </row>
    <row r="138" spans="2:13" ht="16.5">
      <c r="B138" s="288"/>
      <c r="C138" s="226"/>
      <c r="E138" s="226"/>
      <c r="F138" s="288"/>
      <c r="G138" s="226"/>
      <c r="H138" s="222"/>
      <c r="I138" s="226"/>
      <c r="J138" s="288"/>
      <c r="K138" s="226"/>
      <c r="L138" s="226"/>
      <c r="M138" s="226"/>
    </row>
    <row r="139" spans="2:13" ht="16.5">
      <c r="B139" s="288"/>
      <c r="C139" s="226"/>
      <c r="E139" s="226"/>
      <c r="F139" s="288"/>
      <c r="G139" s="226"/>
      <c r="H139" s="222"/>
      <c r="I139" s="226"/>
      <c r="J139" s="288"/>
      <c r="K139" s="226"/>
      <c r="L139" s="226"/>
      <c r="M139" s="226"/>
    </row>
    <row r="140" spans="2:13" ht="16.5">
      <c r="B140" s="288"/>
      <c r="C140" s="226"/>
      <c r="E140" s="226"/>
      <c r="F140" s="288"/>
      <c r="G140" s="226"/>
      <c r="H140" s="222"/>
      <c r="I140" s="226"/>
      <c r="J140" s="288"/>
      <c r="K140" s="226"/>
      <c r="L140" s="226"/>
      <c r="M140" s="226"/>
    </row>
    <row r="141" spans="2:13" ht="16.5">
      <c r="B141" s="288"/>
      <c r="C141" s="226"/>
      <c r="E141" s="226"/>
      <c r="F141" s="288"/>
      <c r="G141" s="226"/>
      <c r="H141" s="222"/>
      <c r="I141" s="226"/>
      <c r="J141" s="288"/>
      <c r="K141" s="226"/>
      <c r="L141" s="226"/>
      <c r="M141" s="226"/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6"/>
  <sheetViews>
    <sheetView zoomScale="85" zoomScaleNormal="85" zoomScaleSheetLayoutView="70" zoomScalePageLayoutView="0" workbookViewId="0" topLeftCell="B1">
      <selection activeCell="B1" sqref="A1:B1"/>
    </sheetView>
  </sheetViews>
  <sheetFormatPr defaultColWidth="7.59765625" defaultRowHeight="15"/>
  <cols>
    <col min="1" max="1" width="7.59765625" style="2" hidden="1" customWidth="1"/>
    <col min="2" max="2" width="8.09765625" style="2" customWidth="1"/>
    <col min="3" max="3" width="6.59765625" style="2" customWidth="1"/>
    <col min="4" max="4" width="8.59765625" style="2" customWidth="1"/>
    <col min="5" max="5" width="13.3984375" style="2" customWidth="1"/>
    <col min="6" max="6" width="4.3984375" style="2" customWidth="1"/>
    <col min="7" max="7" width="13.59765625" style="2" customWidth="1"/>
    <col min="8" max="8" width="21.59765625" style="2" customWidth="1"/>
    <col min="9" max="9" width="2.59765625" style="2" customWidth="1"/>
    <col min="10" max="10" width="21.59765625" style="2" customWidth="1"/>
    <col min="11" max="14" width="7.59765625" style="2" customWidth="1"/>
    <col min="15" max="16" width="10.796875" style="2" customWidth="1"/>
    <col min="17" max="17" width="2.796875" style="1" bestFit="1" customWidth="1"/>
    <col min="18" max="18" width="6.796875" style="2" customWidth="1"/>
    <col min="19" max="19" width="12.796875" style="2" customWidth="1"/>
    <col min="20" max="23" width="6.796875" style="2" customWidth="1"/>
    <col min="24" max="24" width="2.796875" style="1" bestFit="1" customWidth="1"/>
    <col min="25" max="25" width="6.796875" style="2" customWidth="1"/>
    <col min="26" max="26" width="12.796875" style="2" customWidth="1"/>
    <col min="27" max="30" width="6.796875" style="2" customWidth="1"/>
    <col min="31" max="16384" width="7.59765625" style="2" customWidth="1"/>
  </cols>
  <sheetData>
    <row r="1" spans="2:30" ht="24.75">
      <c r="B1" s="435" t="s">
        <v>816</v>
      </c>
      <c r="C1" s="436"/>
      <c r="D1" s="437"/>
      <c r="E1" s="438"/>
      <c r="F1" s="436"/>
      <c r="G1" s="439"/>
      <c r="H1" s="440"/>
      <c r="I1" s="441"/>
      <c r="J1" s="441"/>
      <c r="K1" s="442"/>
      <c r="L1" s="442"/>
      <c r="M1" s="442"/>
      <c r="N1" s="442"/>
      <c r="O1" s="443"/>
      <c r="P1" s="443"/>
      <c r="Q1" s="439"/>
      <c r="R1" s="441"/>
      <c r="S1" s="441"/>
      <c r="T1" s="441"/>
      <c r="U1" s="441"/>
      <c r="V1" s="441"/>
      <c r="W1" s="441"/>
      <c r="X1" s="439"/>
      <c r="Y1" s="441"/>
      <c r="Z1" s="441"/>
      <c r="AA1" s="441"/>
      <c r="AB1" s="441"/>
      <c r="AC1" s="441"/>
      <c r="AD1" s="441"/>
    </row>
    <row r="2" spans="2:30" ht="24.75">
      <c r="B2" s="435" t="s">
        <v>810</v>
      </c>
      <c r="C2" s="436"/>
      <c r="D2" s="437"/>
      <c r="E2" s="438"/>
      <c r="F2" s="436"/>
      <c r="G2" s="439"/>
      <c r="H2" s="444"/>
      <c r="I2" s="441"/>
      <c r="J2" s="445"/>
      <c r="K2" s="442"/>
      <c r="L2" s="442"/>
      <c r="M2" s="442"/>
      <c r="N2" s="442"/>
      <c r="O2" s="443"/>
      <c r="P2" s="443"/>
      <c r="Q2" s="439"/>
      <c r="R2" s="441"/>
      <c r="S2" s="441"/>
      <c r="T2" s="441"/>
      <c r="U2" s="441"/>
      <c r="V2" s="441"/>
      <c r="W2" s="441"/>
      <c r="X2" s="439"/>
      <c r="Y2" s="441"/>
      <c r="Z2" s="441"/>
      <c r="AA2" s="441"/>
      <c r="AB2" s="441"/>
      <c r="AC2" s="441"/>
      <c r="AD2" s="441"/>
    </row>
    <row r="3" spans="2:30" s="360" customFormat="1" ht="16.5">
      <c r="B3" s="308"/>
      <c r="C3" s="446"/>
      <c r="D3" s="319"/>
      <c r="E3" s="319"/>
      <c r="F3" s="320"/>
      <c r="G3" s="321"/>
      <c r="H3" s="431"/>
      <c r="I3" s="431"/>
      <c r="J3" s="431"/>
      <c r="K3" s="314" t="s">
        <v>811</v>
      </c>
      <c r="L3" s="314" t="s">
        <v>812</v>
      </c>
      <c r="M3" s="314" t="s">
        <v>812</v>
      </c>
      <c r="N3" s="314" t="s">
        <v>811</v>
      </c>
      <c r="O3" s="315"/>
      <c r="P3" s="315"/>
      <c r="Q3" s="311"/>
      <c r="R3" s="313"/>
      <c r="S3" s="313"/>
      <c r="T3" s="313"/>
      <c r="U3" s="313"/>
      <c r="V3" s="313"/>
      <c r="W3" s="313"/>
      <c r="X3" s="311"/>
      <c r="Y3" s="313"/>
      <c r="Z3" s="313"/>
      <c r="AA3" s="313"/>
      <c r="AB3" s="313"/>
      <c r="AC3" s="313"/>
      <c r="AD3" s="313"/>
    </row>
    <row r="4" spans="2:30" s="360" customFormat="1" ht="15">
      <c r="B4" s="323" t="s">
        <v>592</v>
      </c>
      <c r="C4" s="545" t="s">
        <v>593</v>
      </c>
      <c r="D4" s="545"/>
      <c r="E4" s="546" t="s">
        <v>594</v>
      </c>
      <c r="F4" s="546"/>
      <c r="G4" s="547"/>
      <c r="H4" s="324" t="s">
        <v>595</v>
      </c>
      <c r="I4" s="325"/>
      <c r="J4" s="324" t="s">
        <v>596</v>
      </c>
      <c r="K4" s="326"/>
      <c r="L4" s="326"/>
      <c r="M4" s="326"/>
      <c r="N4" s="326"/>
      <c r="O4" s="327"/>
      <c r="P4" s="327"/>
      <c r="Q4" s="431"/>
      <c r="R4" s="313"/>
      <c r="S4" s="313"/>
      <c r="T4" s="313"/>
      <c r="U4" s="313"/>
      <c r="V4" s="313"/>
      <c r="W4" s="313"/>
      <c r="X4" s="311"/>
      <c r="Y4" s="313"/>
      <c r="Z4" s="313"/>
      <c r="AA4" s="313"/>
      <c r="AB4" s="313"/>
      <c r="AC4" s="313"/>
      <c r="AD4" s="313"/>
    </row>
    <row r="5" spans="2:30" s="360" customFormat="1" ht="16.5" customHeight="1">
      <c r="B5" s="328" t="s">
        <v>813</v>
      </c>
      <c r="C5" s="548" t="s">
        <v>598</v>
      </c>
      <c r="D5" s="548"/>
      <c r="E5" s="549" t="s">
        <v>814</v>
      </c>
      <c r="F5" s="549"/>
      <c r="G5" s="550"/>
      <c r="H5" s="324" t="s">
        <v>47</v>
      </c>
      <c r="I5" s="324"/>
      <c r="J5" s="324" t="s">
        <v>47</v>
      </c>
      <c r="K5" s="326"/>
      <c r="L5" s="326"/>
      <c r="M5" s="326"/>
      <c r="N5" s="326"/>
      <c r="O5" s="327"/>
      <c r="P5" s="327"/>
      <c r="Q5" s="431"/>
      <c r="R5" s="313"/>
      <c r="S5" s="313"/>
      <c r="T5" s="313"/>
      <c r="U5" s="313"/>
      <c r="V5" s="313"/>
      <c r="W5" s="313"/>
      <c r="X5" s="311"/>
      <c r="Y5" s="313"/>
      <c r="Z5" s="313"/>
      <c r="AA5" s="313"/>
      <c r="AB5" s="313"/>
      <c r="AC5" s="313"/>
      <c r="AD5" s="313"/>
    </row>
    <row r="6" spans="2:30" s="360" customFormat="1" ht="15">
      <c r="B6" s="329">
        <v>1</v>
      </c>
      <c r="C6" s="330" t="s">
        <v>156</v>
      </c>
      <c r="D6" s="331">
        <v>1</v>
      </c>
      <c r="E6" s="332" t="s">
        <v>87</v>
      </c>
      <c r="F6" s="332" t="s">
        <v>600</v>
      </c>
      <c r="G6" s="332" t="s">
        <v>601</v>
      </c>
      <c r="H6" s="333" t="str">
        <f>VLOOKUP(E6,MD!$C$6:$K$105,3,FALSE)</f>
        <v>SCAA L&amp;M</v>
      </c>
      <c r="I6" s="333" t="s">
        <v>600</v>
      </c>
      <c r="J6" s="333" t="str">
        <f>VLOOKUP(G6,MD!$C$6:$K$105,3,FALSE)</f>
        <v>SCAA 99</v>
      </c>
      <c r="K6" s="40"/>
      <c r="L6" s="40"/>
      <c r="M6" s="40"/>
      <c r="N6" s="40"/>
      <c r="O6" s="327"/>
      <c r="P6" s="327"/>
      <c r="Q6" s="431" t="s">
        <v>156</v>
      </c>
      <c r="R6" s="334" t="s">
        <v>602</v>
      </c>
      <c r="S6" s="315" t="s">
        <v>46</v>
      </c>
      <c r="T6" s="315" t="s">
        <v>603</v>
      </c>
      <c r="U6" s="315" t="s">
        <v>604</v>
      </c>
      <c r="V6" s="315" t="s">
        <v>605</v>
      </c>
      <c r="W6" s="315" t="s">
        <v>56</v>
      </c>
      <c r="X6" s="311" t="s">
        <v>157</v>
      </c>
      <c r="Y6" s="334" t="s">
        <v>602</v>
      </c>
      <c r="Z6" s="315" t="s">
        <v>46</v>
      </c>
      <c r="AA6" s="315" t="s">
        <v>603</v>
      </c>
      <c r="AB6" s="315" t="s">
        <v>604</v>
      </c>
      <c r="AC6" s="315" t="s">
        <v>605</v>
      </c>
      <c r="AD6" s="315" t="s">
        <v>56</v>
      </c>
    </row>
    <row r="7" spans="2:30" s="360" customFormat="1" ht="15">
      <c r="B7" s="335">
        <v>2</v>
      </c>
      <c r="C7" s="336" t="s">
        <v>156</v>
      </c>
      <c r="D7" s="337">
        <v>2</v>
      </c>
      <c r="E7" s="338" t="s">
        <v>606</v>
      </c>
      <c r="F7" s="338" t="s">
        <v>600</v>
      </c>
      <c r="G7" s="338" t="s">
        <v>607</v>
      </c>
      <c r="H7" s="333" t="str">
        <f>VLOOKUP(E7,MD!$C$6:$K$105,3,FALSE)</f>
        <v>Take it EZ</v>
      </c>
      <c r="I7" s="333" t="s">
        <v>600</v>
      </c>
      <c r="J7" s="333" t="str">
        <f>VLOOKUP(G7,MD!$C$6:$K$105,3,FALSE)</f>
        <v>SCAA K&amp;L</v>
      </c>
      <c r="K7" s="40"/>
      <c r="L7" s="40"/>
      <c r="M7" s="40"/>
      <c r="N7" s="40"/>
      <c r="O7" s="327"/>
      <c r="P7" s="327"/>
      <c r="Q7" s="431"/>
      <c r="R7" s="339"/>
      <c r="S7" s="340"/>
      <c r="T7" s="340"/>
      <c r="U7" s="340"/>
      <c r="V7" s="340"/>
      <c r="W7" s="340">
        <f>T7*3+U7*1</f>
        <v>0</v>
      </c>
      <c r="X7" s="434"/>
      <c r="Y7" s="339">
        <v>1</v>
      </c>
      <c r="Z7" s="340" t="str">
        <f>H12</f>
        <v>2R</v>
      </c>
      <c r="AA7" s="340">
        <v>3</v>
      </c>
      <c r="AB7" s="340">
        <v>0</v>
      </c>
      <c r="AC7" s="340">
        <v>0</v>
      </c>
      <c r="AD7" s="340">
        <f>AA7*3+AB7*1</f>
        <v>9</v>
      </c>
    </row>
    <row r="8" spans="2:30" s="360" customFormat="1" ht="15">
      <c r="B8" s="329">
        <v>3</v>
      </c>
      <c r="C8" s="336" t="s">
        <v>156</v>
      </c>
      <c r="D8" s="337">
        <v>3</v>
      </c>
      <c r="E8" s="338" t="s">
        <v>87</v>
      </c>
      <c r="F8" s="338" t="s">
        <v>600</v>
      </c>
      <c r="G8" s="338" t="s">
        <v>607</v>
      </c>
      <c r="H8" s="333" t="str">
        <f>VLOOKUP(E8,MD!$C$6:$K$105,3,FALSE)</f>
        <v>SCAA L&amp;M</v>
      </c>
      <c r="I8" s="333" t="s">
        <v>600</v>
      </c>
      <c r="J8" s="333" t="str">
        <f>VLOOKUP(G8,MD!$C$6:$K$105,3,FALSE)</f>
        <v>SCAA K&amp;L</v>
      </c>
      <c r="K8" s="40"/>
      <c r="L8" s="40"/>
      <c r="M8" s="40"/>
      <c r="N8" s="40"/>
      <c r="O8" s="327"/>
      <c r="P8" s="327"/>
      <c r="Q8" s="431"/>
      <c r="R8" s="339"/>
      <c r="S8" s="340"/>
      <c r="T8" s="340"/>
      <c r="U8" s="340"/>
      <c r="V8" s="340"/>
      <c r="W8" s="340">
        <f>T8*3+U8*1</f>
        <v>0</v>
      </c>
      <c r="X8" s="434"/>
      <c r="Y8" s="339">
        <v>2</v>
      </c>
      <c r="Z8" s="340" t="str">
        <f>J13</f>
        <v>SBDW</v>
      </c>
      <c r="AA8" s="340">
        <v>2</v>
      </c>
      <c r="AB8" s="340">
        <v>0</v>
      </c>
      <c r="AC8" s="340">
        <v>1</v>
      </c>
      <c r="AD8" s="340">
        <f>AA8*3+AB8*1</f>
        <v>6</v>
      </c>
    </row>
    <row r="9" spans="2:30" s="360" customFormat="1" ht="15">
      <c r="B9" s="335">
        <v>4</v>
      </c>
      <c r="C9" s="336" t="s">
        <v>156</v>
      </c>
      <c r="D9" s="337">
        <v>4</v>
      </c>
      <c r="E9" s="338" t="s">
        <v>606</v>
      </c>
      <c r="F9" s="338" t="s">
        <v>600</v>
      </c>
      <c r="G9" s="338" t="s">
        <v>601</v>
      </c>
      <c r="H9" s="333" t="str">
        <f>VLOOKUP(E9,MD!$C$6:$K$105,3,FALSE)</f>
        <v>Take it EZ</v>
      </c>
      <c r="I9" s="333" t="s">
        <v>600</v>
      </c>
      <c r="J9" s="333" t="str">
        <f>VLOOKUP(G9,MD!$C$6:$K$105,3,FALSE)</f>
        <v>SCAA 99</v>
      </c>
      <c r="K9" s="40"/>
      <c r="L9" s="40"/>
      <c r="M9" s="40"/>
      <c r="N9" s="40"/>
      <c r="O9" s="327"/>
      <c r="P9" s="327"/>
      <c r="Q9" s="431"/>
      <c r="R9" s="339"/>
      <c r="S9" s="340"/>
      <c r="T9" s="340"/>
      <c r="U9" s="340"/>
      <c r="V9" s="340"/>
      <c r="W9" s="340">
        <f>T9*3+U9*1</f>
        <v>0</v>
      </c>
      <c r="X9" s="434"/>
      <c r="Y9" s="339">
        <v>3</v>
      </c>
      <c r="Z9" s="340" t="str">
        <f>J12</f>
        <v>禾你陞</v>
      </c>
      <c r="AA9" s="340">
        <v>1</v>
      </c>
      <c r="AB9" s="340">
        <v>0</v>
      </c>
      <c r="AC9" s="340">
        <v>2</v>
      </c>
      <c r="AD9" s="340">
        <f>AA9*3+AB9*1</f>
        <v>3</v>
      </c>
    </row>
    <row r="10" spans="2:30" s="360" customFormat="1" ht="15">
      <c r="B10" s="329">
        <v>5</v>
      </c>
      <c r="C10" s="336" t="s">
        <v>156</v>
      </c>
      <c r="D10" s="337">
        <v>5</v>
      </c>
      <c r="E10" s="338" t="s">
        <v>607</v>
      </c>
      <c r="F10" s="338" t="s">
        <v>600</v>
      </c>
      <c r="G10" s="338" t="s">
        <v>601</v>
      </c>
      <c r="H10" s="333" t="str">
        <f>VLOOKUP(E10,MD!$C$6:$K$105,3,FALSE)</f>
        <v>SCAA K&amp;L</v>
      </c>
      <c r="I10" s="333" t="s">
        <v>600</v>
      </c>
      <c r="J10" s="333" t="str">
        <f>VLOOKUP(G10,MD!$C$6:$K$105,3,FALSE)</f>
        <v>SCAA 99</v>
      </c>
      <c r="K10" s="40"/>
      <c r="L10" s="40"/>
      <c r="M10" s="40"/>
      <c r="N10" s="40"/>
      <c r="O10" s="327"/>
      <c r="P10" s="327"/>
      <c r="Q10" s="431"/>
      <c r="R10" s="339"/>
      <c r="S10" s="340"/>
      <c r="T10" s="340"/>
      <c r="U10" s="340"/>
      <c r="V10" s="340"/>
      <c r="W10" s="340">
        <f>T10*3+U10*1</f>
        <v>0</v>
      </c>
      <c r="X10" s="434"/>
      <c r="Y10" s="339">
        <v>4</v>
      </c>
      <c r="Z10" s="340" t="str">
        <f>H13</f>
        <v>消防處</v>
      </c>
      <c r="AA10" s="340">
        <v>0</v>
      </c>
      <c r="AB10" s="340">
        <v>0</v>
      </c>
      <c r="AC10" s="340">
        <v>3</v>
      </c>
      <c r="AD10" s="340">
        <f>AA10*3+AB10*1</f>
        <v>0</v>
      </c>
    </row>
    <row r="11" spans="2:30" s="360" customFormat="1" ht="15">
      <c r="B11" s="335">
        <v>6</v>
      </c>
      <c r="C11" s="342" t="s">
        <v>156</v>
      </c>
      <c r="D11" s="343">
        <v>6</v>
      </c>
      <c r="E11" s="344" t="s">
        <v>87</v>
      </c>
      <c r="F11" s="344" t="s">
        <v>600</v>
      </c>
      <c r="G11" s="344" t="s">
        <v>606</v>
      </c>
      <c r="H11" s="333" t="str">
        <f>VLOOKUP(E11,MD!$C$6:$K$105,3,FALSE)</f>
        <v>SCAA L&amp;M</v>
      </c>
      <c r="I11" s="333" t="s">
        <v>600</v>
      </c>
      <c r="J11" s="333" t="str">
        <f>VLOOKUP(G11,MD!$C$6:$K$105,3,FALSE)</f>
        <v>Take it EZ</v>
      </c>
      <c r="K11" s="40"/>
      <c r="L11" s="40"/>
      <c r="M11" s="40"/>
      <c r="N11" s="40"/>
      <c r="O11" s="327"/>
      <c r="P11" s="327"/>
      <c r="Q11" s="431"/>
      <c r="R11" s="345"/>
      <c r="S11" s="345"/>
      <c r="T11" s="341"/>
      <c r="U11" s="341"/>
      <c r="V11" s="341"/>
      <c r="W11" s="341"/>
      <c r="X11" s="434"/>
      <c r="Y11" s="345"/>
      <c r="Z11" s="345"/>
      <c r="AA11" s="341"/>
      <c r="AB11" s="341"/>
      <c r="AC11" s="341"/>
      <c r="AD11" s="341"/>
    </row>
    <row r="12" spans="2:30" s="360" customFormat="1" ht="15">
      <c r="B12" s="346">
        <v>7</v>
      </c>
      <c r="C12" s="347" t="s">
        <v>157</v>
      </c>
      <c r="D12" s="331">
        <v>1</v>
      </c>
      <c r="E12" s="332" t="s">
        <v>91</v>
      </c>
      <c r="F12" s="332" t="s">
        <v>600</v>
      </c>
      <c r="G12" s="332" t="s">
        <v>608</v>
      </c>
      <c r="H12" s="333" t="str">
        <f>VLOOKUP(E12,MD!$C$6:$K$105,3,FALSE)</f>
        <v>2R</v>
      </c>
      <c r="I12" s="333" t="s">
        <v>600</v>
      </c>
      <c r="J12" s="333" t="str">
        <f>VLOOKUP(G12,MD!$C$6:$K$105,3,FALSE)</f>
        <v>禾你陞</v>
      </c>
      <c r="K12" s="40">
        <v>2</v>
      </c>
      <c r="L12" s="40">
        <v>42</v>
      </c>
      <c r="M12" s="40">
        <v>25</v>
      </c>
      <c r="N12" s="40">
        <v>0</v>
      </c>
      <c r="O12" s="327" t="s">
        <v>805</v>
      </c>
      <c r="P12" s="327"/>
      <c r="Q12" s="431"/>
      <c r="R12" s="348" t="s">
        <v>602</v>
      </c>
      <c r="S12" s="349" t="s">
        <v>46</v>
      </c>
      <c r="T12" s="349" t="s">
        <v>603</v>
      </c>
      <c r="U12" s="349" t="s">
        <v>604</v>
      </c>
      <c r="V12" s="349" t="s">
        <v>605</v>
      </c>
      <c r="W12" s="349" t="s">
        <v>56</v>
      </c>
      <c r="X12" s="434"/>
      <c r="Y12" s="348" t="s">
        <v>602</v>
      </c>
      <c r="Z12" s="349" t="s">
        <v>46</v>
      </c>
      <c r="AA12" s="349" t="s">
        <v>603</v>
      </c>
      <c r="AB12" s="349" t="s">
        <v>604</v>
      </c>
      <c r="AC12" s="349" t="s">
        <v>605</v>
      </c>
      <c r="AD12" s="349" t="s">
        <v>56</v>
      </c>
    </row>
    <row r="13" spans="2:30" s="360" customFormat="1" ht="15">
      <c r="B13" s="350">
        <v>8</v>
      </c>
      <c r="C13" s="336" t="s">
        <v>157</v>
      </c>
      <c r="D13" s="337">
        <v>2</v>
      </c>
      <c r="E13" s="338" t="s">
        <v>609</v>
      </c>
      <c r="F13" s="338" t="s">
        <v>600</v>
      </c>
      <c r="G13" s="338" t="s">
        <v>610</v>
      </c>
      <c r="H13" s="333" t="str">
        <f>VLOOKUP(E13,MD!$C$6:$K$105,3,FALSE)</f>
        <v>消防處</v>
      </c>
      <c r="I13" s="333" t="s">
        <v>600</v>
      </c>
      <c r="J13" s="333" t="str">
        <f>VLOOKUP(G13,MD!$C$6:$K$105,3,FALSE)</f>
        <v>SBDW</v>
      </c>
      <c r="K13" s="40">
        <v>0</v>
      </c>
      <c r="L13" s="40">
        <v>23</v>
      </c>
      <c r="M13" s="40">
        <v>42</v>
      </c>
      <c r="N13" s="40">
        <v>2</v>
      </c>
      <c r="O13" s="327" t="s">
        <v>809</v>
      </c>
      <c r="P13" s="327"/>
      <c r="Q13" s="431" t="s">
        <v>158</v>
      </c>
      <c r="R13" s="339">
        <v>1</v>
      </c>
      <c r="S13" s="340" t="str">
        <f>H18</f>
        <v>ALPS</v>
      </c>
      <c r="T13" s="340">
        <v>3</v>
      </c>
      <c r="U13" s="340">
        <v>0</v>
      </c>
      <c r="V13" s="340">
        <v>0</v>
      </c>
      <c r="W13" s="340">
        <f>T13*3+U13*1</f>
        <v>9</v>
      </c>
      <c r="X13" s="434" t="s">
        <v>159</v>
      </c>
      <c r="Y13" s="339">
        <v>1</v>
      </c>
      <c r="Z13" s="340" t="str">
        <f>H24</f>
        <v>ALPS-唔衝</v>
      </c>
      <c r="AA13" s="340">
        <v>3</v>
      </c>
      <c r="AB13" s="340">
        <v>0</v>
      </c>
      <c r="AC13" s="340">
        <v>0</v>
      </c>
      <c r="AD13" s="340">
        <f>AA13*3+AB13*1</f>
        <v>9</v>
      </c>
    </row>
    <row r="14" spans="2:30" s="360" customFormat="1" ht="15">
      <c r="B14" s="350">
        <v>9</v>
      </c>
      <c r="C14" s="336" t="s">
        <v>157</v>
      </c>
      <c r="D14" s="337">
        <v>3</v>
      </c>
      <c r="E14" s="338" t="s">
        <v>91</v>
      </c>
      <c r="F14" s="338" t="s">
        <v>600</v>
      </c>
      <c r="G14" s="338" t="s">
        <v>610</v>
      </c>
      <c r="H14" s="333" t="str">
        <f>VLOOKUP(E14,MD!$C$6:$K$105,3,FALSE)</f>
        <v>2R</v>
      </c>
      <c r="I14" s="333" t="s">
        <v>600</v>
      </c>
      <c r="J14" s="333" t="str">
        <f>VLOOKUP(G14,MD!$C$6:$K$105,3,FALSE)</f>
        <v>SBDW</v>
      </c>
      <c r="K14" s="40">
        <v>2</v>
      </c>
      <c r="L14" s="40">
        <v>42</v>
      </c>
      <c r="M14" s="40">
        <v>30</v>
      </c>
      <c r="N14" s="40">
        <v>0</v>
      </c>
      <c r="O14" s="351" t="s">
        <v>806</v>
      </c>
      <c r="P14" s="351"/>
      <c r="Q14" s="431"/>
      <c r="R14" s="339">
        <v>2</v>
      </c>
      <c r="S14" s="340" t="str">
        <f>H19</f>
        <v>Ivan &amp; Pak </v>
      </c>
      <c r="T14" s="340">
        <v>2</v>
      </c>
      <c r="U14" s="340">
        <v>0</v>
      </c>
      <c r="V14" s="340">
        <v>1</v>
      </c>
      <c r="W14" s="340">
        <f>T14*3+U14*1</f>
        <v>6</v>
      </c>
      <c r="X14" s="434"/>
      <c r="Y14" s="339">
        <v>2</v>
      </c>
      <c r="Z14" s="340" t="str">
        <f>J25</f>
        <v>熱情的麻鷹</v>
      </c>
      <c r="AA14" s="340">
        <v>1</v>
      </c>
      <c r="AB14" s="340">
        <v>1</v>
      </c>
      <c r="AC14" s="340">
        <v>1</v>
      </c>
      <c r="AD14" s="340">
        <f>AA14*3+AB14*1</f>
        <v>4</v>
      </c>
    </row>
    <row r="15" spans="2:30" s="360" customFormat="1" ht="15">
      <c r="B15" s="350">
        <v>10</v>
      </c>
      <c r="C15" s="336" t="s">
        <v>157</v>
      </c>
      <c r="D15" s="337">
        <v>4</v>
      </c>
      <c r="E15" s="338" t="s">
        <v>609</v>
      </c>
      <c r="F15" s="338" t="s">
        <v>600</v>
      </c>
      <c r="G15" s="338" t="s">
        <v>608</v>
      </c>
      <c r="H15" s="333" t="str">
        <f>VLOOKUP(E15,MD!$C$6:$K$105,3,FALSE)</f>
        <v>消防處</v>
      </c>
      <c r="I15" s="333" t="s">
        <v>600</v>
      </c>
      <c r="J15" s="333" t="str">
        <f>VLOOKUP(G15,MD!$C$6:$K$105,3,FALSE)</f>
        <v>禾你陞</v>
      </c>
      <c r="K15" s="40">
        <v>0</v>
      </c>
      <c r="L15" s="40">
        <v>31</v>
      </c>
      <c r="M15" s="40">
        <v>42</v>
      </c>
      <c r="N15" s="40">
        <v>2</v>
      </c>
      <c r="O15" s="327" t="s">
        <v>799</v>
      </c>
      <c r="P15" s="327"/>
      <c r="Q15" s="431"/>
      <c r="R15" s="339">
        <v>3</v>
      </c>
      <c r="S15" s="340" t="str">
        <f>J18</f>
        <v>晞其隊</v>
      </c>
      <c r="T15" s="340">
        <v>1</v>
      </c>
      <c r="U15" s="340">
        <v>0</v>
      </c>
      <c r="V15" s="340">
        <v>2</v>
      </c>
      <c r="W15" s="340">
        <f>T15*3+U15*1</f>
        <v>3</v>
      </c>
      <c r="X15" s="434"/>
      <c r="Y15" s="339">
        <v>3</v>
      </c>
      <c r="Z15" s="340" t="str">
        <f>J24</f>
        <v>ALPS-平均米九</v>
      </c>
      <c r="AA15" s="340">
        <v>1</v>
      </c>
      <c r="AB15" s="340">
        <v>0</v>
      </c>
      <c r="AC15" s="340">
        <v>2</v>
      </c>
      <c r="AD15" s="340">
        <f>AA15*3+AB15*1</f>
        <v>3</v>
      </c>
    </row>
    <row r="16" spans="2:30" s="360" customFormat="1" ht="15">
      <c r="B16" s="346">
        <v>11</v>
      </c>
      <c r="C16" s="336" t="s">
        <v>157</v>
      </c>
      <c r="D16" s="337">
        <v>5</v>
      </c>
      <c r="E16" s="338" t="s">
        <v>610</v>
      </c>
      <c r="F16" s="338" t="s">
        <v>600</v>
      </c>
      <c r="G16" s="338" t="s">
        <v>608</v>
      </c>
      <c r="H16" s="333" t="str">
        <f>VLOOKUP(E16,MD!$C$6:$K$105,3,FALSE)</f>
        <v>SBDW</v>
      </c>
      <c r="I16" s="333" t="s">
        <v>600</v>
      </c>
      <c r="J16" s="333" t="str">
        <f>VLOOKUP(G16,MD!$C$6:$K$105,3,FALSE)</f>
        <v>禾你陞</v>
      </c>
      <c r="K16" s="40">
        <v>2</v>
      </c>
      <c r="L16" s="40">
        <v>42</v>
      </c>
      <c r="M16" s="40">
        <v>34</v>
      </c>
      <c r="N16" s="40">
        <v>0</v>
      </c>
      <c r="O16" s="327" t="s">
        <v>804</v>
      </c>
      <c r="P16" s="327"/>
      <c r="Q16" s="431"/>
      <c r="R16" s="339">
        <v>4</v>
      </c>
      <c r="S16" s="340" t="str">
        <f>J19</f>
        <v>撈碧鵰</v>
      </c>
      <c r="T16" s="340">
        <v>0</v>
      </c>
      <c r="U16" s="340">
        <v>0</v>
      </c>
      <c r="V16" s="340">
        <v>3</v>
      </c>
      <c r="W16" s="340">
        <f>T16*3+U16*1</f>
        <v>0</v>
      </c>
      <c r="X16" s="434"/>
      <c r="Y16" s="339">
        <v>4</v>
      </c>
      <c r="Z16" s="340" t="str">
        <f>H25</f>
        <v>SCAA YA</v>
      </c>
      <c r="AA16" s="340">
        <v>0</v>
      </c>
      <c r="AB16" s="340">
        <v>1</v>
      </c>
      <c r="AC16" s="340">
        <v>2</v>
      </c>
      <c r="AD16" s="340">
        <f>AA16*3+AB16*1</f>
        <v>1</v>
      </c>
    </row>
    <row r="17" spans="2:30" s="360" customFormat="1" ht="15">
      <c r="B17" s="350">
        <v>12</v>
      </c>
      <c r="C17" s="342" t="s">
        <v>157</v>
      </c>
      <c r="D17" s="343">
        <v>6</v>
      </c>
      <c r="E17" s="344" t="s">
        <v>91</v>
      </c>
      <c r="F17" s="344" t="s">
        <v>600</v>
      </c>
      <c r="G17" s="344" t="s">
        <v>609</v>
      </c>
      <c r="H17" s="333" t="str">
        <f>VLOOKUP(E17,MD!$C$6:$K$105,3,FALSE)</f>
        <v>2R</v>
      </c>
      <c r="I17" s="333" t="s">
        <v>600</v>
      </c>
      <c r="J17" s="333" t="str">
        <f>VLOOKUP(G17,MD!$C$6:$K$105,3,FALSE)</f>
        <v>消防處</v>
      </c>
      <c r="K17" s="40">
        <v>2</v>
      </c>
      <c r="L17" s="40">
        <v>42</v>
      </c>
      <c r="M17" s="40">
        <v>26</v>
      </c>
      <c r="N17" s="40">
        <v>0</v>
      </c>
      <c r="O17" s="327" t="s">
        <v>796</v>
      </c>
      <c r="P17" s="327"/>
      <c r="Q17" s="432"/>
      <c r="R17" s="345"/>
      <c r="S17" s="345"/>
      <c r="T17" s="341"/>
      <c r="U17" s="341"/>
      <c r="V17" s="341"/>
      <c r="W17" s="341"/>
      <c r="X17" s="434"/>
      <c r="Y17" s="345"/>
      <c r="Z17" s="345"/>
      <c r="AA17" s="341"/>
      <c r="AB17" s="341"/>
      <c r="AC17" s="341"/>
      <c r="AD17" s="341"/>
    </row>
    <row r="18" spans="2:30" s="360" customFormat="1" ht="15">
      <c r="B18" s="346">
        <v>13</v>
      </c>
      <c r="C18" s="353" t="s">
        <v>158</v>
      </c>
      <c r="D18" s="354">
        <v>1</v>
      </c>
      <c r="E18" s="329" t="s">
        <v>92</v>
      </c>
      <c r="F18" s="332" t="s">
        <v>600</v>
      </c>
      <c r="G18" s="332" t="s">
        <v>611</v>
      </c>
      <c r="H18" s="333" t="str">
        <f>VLOOKUP(E18,MD!$C$6:$K$105,3,FALSE)</f>
        <v>ALPS</v>
      </c>
      <c r="I18" s="333" t="s">
        <v>600</v>
      </c>
      <c r="J18" s="333" t="str">
        <f>VLOOKUP(G18,MD!$C$6:$K$105,3,FALSE)</f>
        <v>晞其隊</v>
      </c>
      <c r="K18" s="40">
        <v>2</v>
      </c>
      <c r="L18" s="40">
        <v>42</v>
      </c>
      <c r="M18" s="40">
        <v>18</v>
      </c>
      <c r="N18" s="40">
        <v>0</v>
      </c>
      <c r="O18" s="327" t="s">
        <v>822</v>
      </c>
      <c r="P18" s="327"/>
      <c r="Q18" s="431"/>
      <c r="R18" s="348" t="s">
        <v>602</v>
      </c>
      <c r="S18" s="349" t="s">
        <v>46</v>
      </c>
      <c r="T18" s="349" t="s">
        <v>603</v>
      </c>
      <c r="U18" s="349" t="s">
        <v>604</v>
      </c>
      <c r="V18" s="349" t="s">
        <v>605</v>
      </c>
      <c r="W18" s="349" t="s">
        <v>56</v>
      </c>
      <c r="X18" s="434"/>
      <c r="Y18" s="348" t="s">
        <v>602</v>
      </c>
      <c r="Z18" s="349" t="s">
        <v>46</v>
      </c>
      <c r="AA18" s="349" t="s">
        <v>603</v>
      </c>
      <c r="AB18" s="349" t="s">
        <v>604</v>
      </c>
      <c r="AC18" s="349" t="s">
        <v>605</v>
      </c>
      <c r="AD18" s="349" t="s">
        <v>56</v>
      </c>
    </row>
    <row r="19" spans="2:30" s="360" customFormat="1" ht="15">
      <c r="B19" s="350">
        <v>14</v>
      </c>
      <c r="C19" s="336" t="s">
        <v>158</v>
      </c>
      <c r="D19" s="354">
        <v>2</v>
      </c>
      <c r="E19" s="355" t="s">
        <v>612</v>
      </c>
      <c r="F19" s="338" t="s">
        <v>600</v>
      </c>
      <c r="G19" s="338" t="s">
        <v>613</v>
      </c>
      <c r="H19" s="333" t="str">
        <f>VLOOKUP(E19,MD!$C$6:$K$105,3,FALSE)</f>
        <v>Ivan &amp; Pak </v>
      </c>
      <c r="I19" s="333" t="s">
        <v>600</v>
      </c>
      <c r="J19" s="333" t="str">
        <f>VLOOKUP(G19,MD!$C$6:$K$105,3,FALSE)</f>
        <v>撈碧鵰</v>
      </c>
      <c r="K19" s="356">
        <v>2</v>
      </c>
      <c r="L19" s="356">
        <v>42</v>
      </c>
      <c r="M19" s="356">
        <v>13</v>
      </c>
      <c r="N19" s="356">
        <v>0</v>
      </c>
      <c r="O19" s="327" t="s">
        <v>821</v>
      </c>
      <c r="P19" s="327"/>
      <c r="Q19" s="431" t="s">
        <v>160</v>
      </c>
      <c r="R19" s="339">
        <v>1</v>
      </c>
      <c r="S19" s="340" t="str">
        <f>H30</f>
        <v>ALPS LC</v>
      </c>
      <c r="T19" s="340">
        <v>3</v>
      </c>
      <c r="U19" s="340">
        <v>0</v>
      </c>
      <c r="V19" s="340">
        <v>0</v>
      </c>
      <c r="W19" s="340">
        <f>T19*3+U19*1</f>
        <v>9</v>
      </c>
      <c r="X19" s="434" t="s">
        <v>161</v>
      </c>
      <c r="Y19" s="339">
        <v>1</v>
      </c>
      <c r="Z19" s="340" t="str">
        <f>H37</f>
        <v>ALPS-智威係我地</v>
      </c>
      <c r="AA19" s="340">
        <v>2</v>
      </c>
      <c r="AB19" s="340">
        <v>1</v>
      </c>
      <c r="AC19" s="340">
        <v>0</v>
      </c>
      <c r="AD19" s="340">
        <f>AA19*3+AB19*1</f>
        <v>7</v>
      </c>
    </row>
    <row r="20" spans="2:30" s="360" customFormat="1" ht="15">
      <c r="B20" s="350">
        <v>15</v>
      </c>
      <c r="C20" s="357" t="s">
        <v>158</v>
      </c>
      <c r="D20" s="337">
        <v>3</v>
      </c>
      <c r="E20" s="338" t="s">
        <v>92</v>
      </c>
      <c r="F20" s="338" t="s">
        <v>600</v>
      </c>
      <c r="G20" s="338" t="s">
        <v>613</v>
      </c>
      <c r="H20" s="333" t="str">
        <f>VLOOKUP(E20,MD!$C$6:$K$105,3,FALSE)</f>
        <v>ALPS</v>
      </c>
      <c r="I20" s="333" t="s">
        <v>600</v>
      </c>
      <c r="J20" s="333" t="str">
        <f>VLOOKUP(G20,MD!$C$6:$K$105,3,FALSE)</f>
        <v>撈碧鵰</v>
      </c>
      <c r="K20" s="40">
        <v>2</v>
      </c>
      <c r="L20" s="40">
        <v>42</v>
      </c>
      <c r="M20" s="40">
        <v>15</v>
      </c>
      <c r="N20" s="40">
        <v>0</v>
      </c>
      <c r="O20" s="327" t="s">
        <v>823</v>
      </c>
      <c r="P20" s="327"/>
      <c r="Q20" s="431"/>
      <c r="R20" s="339">
        <v>2</v>
      </c>
      <c r="S20" s="340" t="str">
        <f>H31</f>
        <v>ALPS-我要買Ferrari</v>
      </c>
      <c r="T20" s="340">
        <v>2</v>
      </c>
      <c r="U20" s="340">
        <v>0</v>
      </c>
      <c r="V20" s="340">
        <v>1</v>
      </c>
      <c r="W20" s="340">
        <f>T20*3+U20*1</f>
        <v>6</v>
      </c>
      <c r="X20" s="434"/>
      <c r="Y20" s="339">
        <v>2</v>
      </c>
      <c r="Z20" s="340" t="str">
        <f>H36</f>
        <v>ALPS-129</v>
      </c>
      <c r="AA20" s="340">
        <v>2</v>
      </c>
      <c r="AB20" s="340">
        <v>1</v>
      </c>
      <c r="AC20" s="340">
        <v>0</v>
      </c>
      <c r="AD20" s="340">
        <f>AA20*3+AB20*1</f>
        <v>7</v>
      </c>
    </row>
    <row r="21" spans="2:30" s="360" customFormat="1" ht="15">
      <c r="B21" s="350">
        <v>16</v>
      </c>
      <c r="C21" s="336" t="s">
        <v>158</v>
      </c>
      <c r="D21" s="354">
        <v>4</v>
      </c>
      <c r="E21" s="355" t="s">
        <v>612</v>
      </c>
      <c r="F21" s="338" t="s">
        <v>600</v>
      </c>
      <c r="G21" s="338" t="s">
        <v>611</v>
      </c>
      <c r="H21" s="333" t="str">
        <f>VLOOKUP(E21,MD!$C$6:$K$105,3,FALSE)</f>
        <v>Ivan &amp; Pak </v>
      </c>
      <c r="I21" s="333" t="s">
        <v>600</v>
      </c>
      <c r="J21" s="333" t="str">
        <f>VLOOKUP(G21,MD!$C$6:$K$105,3,FALSE)</f>
        <v>晞其隊</v>
      </c>
      <c r="K21" s="40">
        <v>2</v>
      </c>
      <c r="L21" s="40">
        <v>42</v>
      </c>
      <c r="M21" s="40">
        <v>23</v>
      </c>
      <c r="N21" s="40">
        <v>0</v>
      </c>
      <c r="O21" s="327" t="s">
        <v>820</v>
      </c>
      <c r="P21" s="327"/>
      <c r="Q21" s="431"/>
      <c r="R21" s="339">
        <v>3</v>
      </c>
      <c r="S21" s="340" t="str">
        <f>J31</f>
        <v>我叫你</v>
      </c>
      <c r="T21" s="340">
        <v>1</v>
      </c>
      <c r="U21" s="340">
        <v>0</v>
      </c>
      <c r="V21" s="340">
        <v>2</v>
      </c>
      <c r="W21" s="340">
        <f>T21*3+U21*1</f>
        <v>3</v>
      </c>
      <c r="X21" s="434"/>
      <c r="Y21" s="339">
        <v>3</v>
      </c>
      <c r="Z21" s="340" t="str">
        <f>J37</f>
        <v>紅藍</v>
      </c>
      <c r="AA21" s="340">
        <v>1</v>
      </c>
      <c r="AB21" s="340">
        <v>0</v>
      </c>
      <c r="AC21" s="340">
        <v>2</v>
      </c>
      <c r="AD21" s="340">
        <f>AA21*3+AB21*1</f>
        <v>3</v>
      </c>
    </row>
    <row r="22" spans="2:30" s="360" customFormat="1" ht="15">
      <c r="B22" s="346">
        <v>17</v>
      </c>
      <c r="C22" s="336" t="s">
        <v>158</v>
      </c>
      <c r="D22" s="354">
        <v>5</v>
      </c>
      <c r="E22" s="355" t="s">
        <v>613</v>
      </c>
      <c r="F22" s="338" t="s">
        <v>600</v>
      </c>
      <c r="G22" s="338" t="s">
        <v>611</v>
      </c>
      <c r="H22" s="333" t="str">
        <f>VLOOKUP(E22,MD!$C$6:$K$105,3,FALSE)</f>
        <v>撈碧鵰</v>
      </c>
      <c r="I22" s="333" t="s">
        <v>600</v>
      </c>
      <c r="J22" s="333" t="str">
        <f>VLOOKUP(G22,MD!$C$6:$K$105,3,FALSE)</f>
        <v>晞其隊</v>
      </c>
      <c r="K22" s="40">
        <v>0</v>
      </c>
      <c r="L22" s="40">
        <v>21</v>
      </c>
      <c r="M22" s="40">
        <v>42</v>
      </c>
      <c r="N22" s="40">
        <v>2</v>
      </c>
      <c r="O22" s="327" t="s">
        <v>824</v>
      </c>
      <c r="P22" s="327"/>
      <c r="Q22" s="431"/>
      <c r="R22" s="339">
        <v>4</v>
      </c>
      <c r="S22" s="340" t="str">
        <f>J30</f>
        <v>北極熊</v>
      </c>
      <c r="T22" s="340">
        <v>0</v>
      </c>
      <c r="U22" s="340">
        <v>0</v>
      </c>
      <c r="V22" s="340">
        <v>3</v>
      </c>
      <c r="W22" s="340">
        <f>T22*3+U22*1</f>
        <v>0</v>
      </c>
      <c r="X22" s="434"/>
      <c r="Y22" s="339">
        <v>4</v>
      </c>
      <c r="Z22" s="340" t="str">
        <f>J36</f>
        <v>yammer1隊</v>
      </c>
      <c r="AA22" s="340">
        <v>0</v>
      </c>
      <c r="AB22" s="340">
        <v>0</v>
      </c>
      <c r="AC22" s="340">
        <v>3</v>
      </c>
      <c r="AD22" s="340">
        <f>AA22*3+AB22*1</f>
        <v>0</v>
      </c>
    </row>
    <row r="23" spans="2:30" s="360" customFormat="1" ht="15">
      <c r="B23" s="350">
        <v>18</v>
      </c>
      <c r="C23" s="342" t="s">
        <v>158</v>
      </c>
      <c r="D23" s="343">
        <v>6</v>
      </c>
      <c r="E23" s="358" t="s">
        <v>92</v>
      </c>
      <c r="F23" s="344" t="s">
        <v>600</v>
      </c>
      <c r="G23" s="344" t="s">
        <v>612</v>
      </c>
      <c r="H23" s="333" t="str">
        <f>VLOOKUP(E23,MD!$C$6:$K$105,3,FALSE)</f>
        <v>ALPS</v>
      </c>
      <c r="I23" s="333" t="s">
        <v>600</v>
      </c>
      <c r="J23" s="333" t="str">
        <f>VLOOKUP(G23,MD!$C$6:$K$105,3,FALSE)</f>
        <v>Ivan &amp; Pak </v>
      </c>
      <c r="K23" s="40">
        <v>2</v>
      </c>
      <c r="L23" s="40">
        <v>42</v>
      </c>
      <c r="M23" s="40">
        <v>30</v>
      </c>
      <c r="N23" s="40">
        <v>0</v>
      </c>
      <c r="O23" s="327" t="s">
        <v>801</v>
      </c>
      <c r="P23" s="327"/>
      <c r="Q23" s="431"/>
      <c r="R23" s="345"/>
      <c r="S23" s="341"/>
      <c r="T23" s="341"/>
      <c r="U23" s="341"/>
      <c r="V23" s="341"/>
      <c r="W23" s="341"/>
      <c r="X23" s="434"/>
      <c r="Y23" s="345"/>
      <c r="Z23" s="341"/>
      <c r="AA23" s="341"/>
      <c r="AB23" s="341"/>
      <c r="AC23" s="341"/>
      <c r="AD23" s="341"/>
    </row>
    <row r="24" spans="2:30" s="360" customFormat="1" ht="15">
      <c r="B24" s="346">
        <v>19</v>
      </c>
      <c r="C24" s="359" t="s">
        <v>159</v>
      </c>
      <c r="D24" s="354">
        <v>1</v>
      </c>
      <c r="E24" s="355" t="s">
        <v>97</v>
      </c>
      <c r="F24" s="338" t="s">
        <v>600</v>
      </c>
      <c r="G24" s="338" t="s">
        <v>614</v>
      </c>
      <c r="H24" s="333" t="str">
        <f>VLOOKUP(E24,MD!$C$6:$K$105,3,FALSE)</f>
        <v>ALPS-唔衝</v>
      </c>
      <c r="I24" s="333" t="s">
        <v>600</v>
      </c>
      <c r="J24" s="333" t="str">
        <f>VLOOKUP(G24,MD!$C$6:$K$105,3,FALSE)</f>
        <v>ALPS-平均米九</v>
      </c>
      <c r="K24" s="40">
        <v>2</v>
      </c>
      <c r="L24" s="40">
        <v>42</v>
      </c>
      <c r="M24" s="40">
        <v>26</v>
      </c>
      <c r="N24" s="40">
        <v>0</v>
      </c>
      <c r="O24" s="327" t="s">
        <v>796</v>
      </c>
      <c r="P24" s="327"/>
      <c r="Q24" s="431" t="s">
        <v>162</v>
      </c>
      <c r="R24" s="348" t="s">
        <v>602</v>
      </c>
      <c r="S24" s="349" t="s">
        <v>46</v>
      </c>
      <c r="T24" s="349" t="s">
        <v>603</v>
      </c>
      <c r="U24" s="349" t="s">
        <v>604</v>
      </c>
      <c r="V24" s="349" t="s">
        <v>605</v>
      </c>
      <c r="W24" s="349" t="s">
        <v>56</v>
      </c>
      <c r="X24" s="434" t="s">
        <v>163</v>
      </c>
      <c r="Y24" s="348" t="s">
        <v>602</v>
      </c>
      <c r="Z24" s="349" t="s">
        <v>46</v>
      </c>
      <c r="AA24" s="349" t="s">
        <v>603</v>
      </c>
      <c r="AB24" s="349" t="s">
        <v>604</v>
      </c>
      <c r="AC24" s="349" t="s">
        <v>605</v>
      </c>
      <c r="AD24" s="349" t="s">
        <v>56</v>
      </c>
    </row>
    <row r="25" spans="2:30" s="360" customFormat="1" ht="15">
      <c r="B25" s="350">
        <v>20</v>
      </c>
      <c r="C25" s="359" t="s">
        <v>159</v>
      </c>
      <c r="D25" s="354">
        <v>2</v>
      </c>
      <c r="E25" s="355" t="s">
        <v>615</v>
      </c>
      <c r="F25" s="338" t="s">
        <v>600</v>
      </c>
      <c r="G25" s="338" t="s">
        <v>616</v>
      </c>
      <c r="H25" s="333" t="str">
        <f>VLOOKUP(E25,MD!$C$6:$K$105,3,FALSE)</f>
        <v>SCAA YA</v>
      </c>
      <c r="I25" s="333" t="s">
        <v>600</v>
      </c>
      <c r="J25" s="333" t="str">
        <f>VLOOKUP(G25,MD!$C$6:$K$105,3,FALSE)</f>
        <v>熱情的麻鷹</v>
      </c>
      <c r="K25" s="40">
        <v>1</v>
      </c>
      <c r="L25" s="40">
        <v>34</v>
      </c>
      <c r="M25" s="40">
        <v>34</v>
      </c>
      <c r="N25" s="40">
        <v>1</v>
      </c>
      <c r="O25" s="327" t="s">
        <v>800</v>
      </c>
      <c r="P25" s="327"/>
      <c r="Q25" s="431"/>
      <c r="R25" s="339">
        <v>1</v>
      </c>
      <c r="S25" s="340" t="str">
        <f>H42</f>
        <v>ALPS-TW</v>
      </c>
      <c r="T25" s="340">
        <v>3</v>
      </c>
      <c r="U25" s="340">
        <v>0</v>
      </c>
      <c r="V25" s="340">
        <v>0</v>
      </c>
      <c r="W25" s="340">
        <f>T25*3+U25*1</f>
        <v>9</v>
      </c>
      <c r="X25" s="434"/>
      <c r="Y25" s="339">
        <v>1</v>
      </c>
      <c r="Z25" s="340" t="str">
        <f>J51</f>
        <v>ALPS-MJ</v>
      </c>
      <c r="AA25" s="340">
        <v>2</v>
      </c>
      <c r="AB25" s="340">
        <v>1</v>
      </c>
      <c r="AC25" s="340">
        <v>0</v>
      </c>
      <c r="AD25" s="340">
        <f>AA25*3+AB25*1</f>
        <v>7</v>
      </c>
    </row>
    <row r="26" spans="2:30" s="360" customFormat="1" ht="15">
      <c r="B26" s="350">
        <v>21</v>
      </c>
      <c r="C26" s="336" t="s">
        <v>159</v>
      </c>
      <c r="D26" s="337">
        <v>3</v>
      </c>
      <c r="E26" s="338" t="s">
        <v>97</v>
      </c>
      <c r="F26" s="338" t="s">
        <v>600</v>
      </c>
      <c r="G26" s="338" t="s">
        <v>616</v>
      </c>
      <c r="H26" s="333" t="str">
        <f>VLOOKUP(E26,MD!$C$6:$K$105,3,FALSE)</f>
        <v>ALPS-唔衝</v>
      </c>
      <c r="I26" s="333" t="s">
        <v>600</v>
      </c>
      <c r="J26" s="333" t="str">
        <f>VLOOKUP(G26,MD!$C$6:$K$105,3,FALSE)</f>
        <v>熱情的麻鷹</v>
      </c>
      <c r="K26" s="40">
        <v>2</v>
      </c>
      <c r="L26" s="40">
        <v>42</v>
      </c>
      <c r="M26" s="40">
        <v>21</v>
      </c>
      <c r="N26" s="40">
        <v>0</v>
      </c>
      <c r="O26" s="327" t="s">
        <v>807</v>
      </c>
      <c r="P26" s="327"/>
      <c r="Q26" s="431"/>
      <c r="R26" s="339">
        <v>2</v>
      </c>
      <c r="S26" s="340" t="str">
        <f>H43</f>
        <v>SKTL</v>
      </c>
      <c r="T26" s="340">
        <v>1</v>
      </c>
      <c r="U26" s="340">
        <v>1</v>
      </c>
      <c r="V26" s="340">
        <v>1</v>
      </c>
      <c r="W26" s="340">
        <f>T26*3+U26*1</f>
        <v>4</v>
      </c>
      <c r="X26" s="434"/>
      <c r="Y26" s="339">
        <v>2</v>
      </c>
      <c r="Z26" s="340">
        <f>J49</f>
        <v>1987.5</v>
      </c>
      <c r="AA26" s="340">
        <v>1</v>
      </c>
      <c r="AB26" s="340">
        <v>2</v>
      </c>
      <c r="AC26" s="340">
        <v>0</v>
      </c>
      <c r="AD26" s="340">
        <f>AA26*3+AB26*1</f>
        <v>5</v>
      </c>
    </row>
    <row r="27" spans="2:30" s="360" customFormat="1" ht="15">
      <c r="B27" s="350">
        <v>22</v>
      </c>
      <c r="C27" s="359" t="s">
        <v>159</v>
      </c>
      <c r="D27" s="354">
        <v>4</v>
      </c>
      <c r="E27" s="355" t="s">
        <v>615</v>
      </c>
      <c r="F27" s="338" t="s">
        <v>600</v>
      </c>
      <c r="G27" s="338" t="s">
        <v>614</v>
      </c>
      <c r="H27" s="333" t="str">
        <f>VLOOKUP(E27,MD!$C$6:$K$105,3,FALSE)</f>
        <v>SCAA YA</v>
      </c>
      <c r="I27" s="333" t="s">
        <v>600</v>
      </c>
      <c r="J27" s="333" t="str">
        <f>VLOOKUP(G27,MD!$C$6:$K$105,3,FALSE)</f>
        <v>ALPS-平均米九</v>
      </c>
      <c r="K27" s="40">
        <v>0</v>
      </c>
      <c r="L27" s="40">
        <v>20</v>
      </c>
      <c r="M27" s="40">
        <v>42</v>
      </c>
      <c r="N27" s="40">
        <v>2</v>
      </c>
      <c r="O27" s="327" t="s">
        <v>798</v>
      </c>
      <c r="P27" s="327"/>
      <c r="Q27" s="431"/>
      <c r="R27" s="339">
        <v>3</v>
      </c>
      <c r="S27" s="340" t="str">
        <f>J43</f>
        <v>小矮人2.0</v>
      </c>
      <c r="T27" s="340">
        <v>0</v>
      </c>
      <c r="U27" s="340">
        <v>2</v>
      </c>
      <c r="V27" s="340">
        <v>1</v>
      </c>
      <c r="W27" s="340">
        <f>T27*3+U27*1</f>
        <v>2</v>
      </c>
      <c r="X27" s="434"/>
      <c r="Y27" s="339">
        <v>3</v>
      </c>
      <c r="Z27" s="340" t="str">
        <f>H51</f>
        <v>ALPS-cheap drink</v>
      </c>
      <c r="AA27" s="340">
        <v>1</v>
      </c>
      <c r="AB27" s="340">
        <v>1</v>
      </c>
      <c r="AC27" s="340">
        <v>1</v>
      </c>
      <c r="AD27" s="340">
        <f>AA27*3+AB27*1</f>
        <v>4</v>
      </c>
    </row>
    <row r="28" spans="2:30" s="360" customFormat="1" ht="15">
      <c r="B28" s="346">
        <v>23</v>
      </c>
      <c r="C28" s="359" t="s">
        <v>159</v>
      </c>
      <c r="D28" s="354">
        <v>5</v>
      </c>
      <c r="E28" s="355" t="s">
        <v>616</v>
      </c>
      <c r="F28" s="338" t="s">
        <v>600</v>
      </c>
      <c r="G28" s="338" t="s">
        <v>614</v>
      </c>
      <c r="H28" s="333" t="str">
        <f>VLOOKUP(E28,MD!$C$6:$K$105,3,FALSE)</f>
        <v>熱情的麻鷹</v>
      </c>
      <c r="I28" s="333" t="s">
        <v>600</v>
      </c>
      <c r="J28" s="333" t="str">
        <f>VLOOKUP(G28,MD!$C$6:$K$105,3,FALSE)</f>
        <v>ALPS-平均米九</v>
      </c>
      <c r="K28" s="40">
        <v>2</v>
      </c>
      <c r="L28" s="40">
        <v>42</v>
      </c>
      <c r="M28" s="40">
        <v>0</v>
      </c>
      <c r="N28" s="40">
        <v>0</v>
      </c>
      <c r="O28" s="327" t="s">
        <v>802</v>
      </c>
      <c r="P28" s="327"/>
      <c r="Q28" s="431"/>
      <c r="R28" s="339">
        <v>4</v>
      </c>
      <c r="S28" s="340" t="str">
        <f>J45</f>
        <v>Forcesaders</v>
      </c>
      <c r="T28" s="340">
        <v>0</v>
      </c>
      <c r="U28" s="340">
        <v>1</v>
      </c>
      <c r="V28" s="340">
        <v>2</v>
      </c>
      <c r="W28" s="340">
        <f>T28*3+U28*1</f>
        <v>1</v>
      </c>
      <c r="X28" s="434"/>
      <c r="Y28" s="543"/>
      <c r="Z28" s="467" t="str">
        <f>H48</f>
        <v>AJ</v>
      </c>
      <c r="AA28" s="467"/>
      <c r="AB28" s="467"/>
      <c r="AC28" s="467"/>
      <c r="AD28" s="467"/>
    </row>
    <row r="29" spans="2:30" s="360" customFormat="1" ht="15">
      <c r="B29" s="350">
        <v>24</v>
      </c>
      <c r="C29" s="359" t="s">
        <v>159</v>
      </c>
      <c r="D29" s="343">
        <v>6</v>
      </c>
      <c r="E29" s="358" t="s">
        <v>97</v>
      </c>
      <c r="F29" s="344" t="s">
        <v>600</v>
      </c>
      <c r="G29" s="344" t="s">
        <v>615</v>
      </c>
      <c r="H29" s="333" t="str">
        <f>VLOOKUP(E29,MD!$C$6:$K$105,3,FALSE)</f>
        <v>ALPS-唔衝</v>
      </c>
      <c r="I29" s="333" t="s">
        <v>600</v>
      </c>
      <c r="J29" s="333" t="str">
        <f>VLOOKUP(G29,MD!$C$6:$K$105,3,FALSE)</f>
        <v>SCAA YA</v>
      </c>
      <c r="K29" s="40">
        <v>2</v>
      </c>
      <c r="L29" s="40">
        <v>42</v>
      </c>
      <c r="M29" s="40">
        <v>18</v>
      </c>
      <c r="N29" s="40">
        <v>0</v>
      </c>
      <c r="O29" s="327" t="s">
        <v>794</v>
      </c>
      <c r="P29" s="327"/>
      <c r="Q29" s="431"/>
      <c r="R29" s="317"/>
      <c r="S29" s="317"/>
      <c r="T29" s="313"/>
      <c r="U29" s="313"/>
      <c r="V29" s="313"/>
      <c r="W29" s="313"/>
      <c r="X29" s="311"/>
      <c r="Y29" s="313"/>
      <c r="Z29" s="313"/>
      <c r="AA29" s="313"/>
      <c r="AB29" s="313"/>
      <c r="AC29" s="313"/>
      <c r="AD29" s="313"/>
    </row>
    <row r="30" spans="2:30" s="360" customFormat="1" ht="15">
      <c r="B30" s="346">
        <v>25</v>
      </c>
      <c r="C30" s="330" t="s">
        <v>160</v>
      </c>
      <c r="D30" s="354">
        <v>1</v>
      </c>
      <c r="E30" s="355" t="s">
        <v>98</v>
      </c>
      <c r="F30" s="338" t="s">
        <v>600</v>
      </c>
      <c r="G30" s="338" t="s">
        <v>617</v>
      </c>
      <c r="H30" s="333" t="str">
        <f>VLOOKUP(E30,MD!$C$6:$K$105,3,FALSE)</f>
        <v>ALPS LC</v>
      </c>
      <c r="I30" s="333" t="s">
        <v>600</v>
      </c>
      <c r="J30" s="333" t="str">
        <f>VLOOKUP(G30,MD!$C$6:$K$105,3,FALSE)</f>
        <v>北極熊</v>
      </c>
      <c r="K30" s="40">
        <v>2</v>
      </c>
      <c r="L30" s="40">
        <v>42</v>
      </c>
      <c r="M30" s="40">
        <v>15</v>
      </c>
      <c r="N30" s="40">
        <v>0</v>
      </c>
      <c r="O30" s="327" t="s">
        <v>808</v>
      </c>
      <c r="P30" s="327"/>
      <c r="Q30" s="433"/>
      <c r="S30" s="313"/>
      <c r="T30" s="313"/>
      <c r="U30" s="313"/>
      <c r="V30" s="313"/>
      <c r="W30" s="313"/>
      <c r="X30" s="311"/>
      <c r="Y30" s="313"/>
      <c r="Z30" s="313"/>
      <c r="AA30" s="313"/>
      <c r="AB30" s="313"/>
      <c r="AC30" s="313"/>
      <c r="AD30" s="313"/>
    </row>
    <row r="31" spans="2:30" s="360" customFormat="1" ht="15">
      <c r="B31" s="350">
        <v>26</v>
      </c>
      <c r="C31" s="336" t="s">
        <v>160</v>
      </c>
      <c r="D31" s="354">
        <v>2</v>
      </c>
      <c r="E31" s="355" t="s">
        <v>618</v>
      </c>
      <c r="F31" s="338" t="s">
        <v>600</v>
      </c>
      <c r="G31" s="338" t="s">
        <v>619</v>
      </c>
      <c r="H31" s="333" t="str">
        <f>VLOOKUP(E31,MD!$C$6:$K$105,3,FALSE)</f>
        <v>ALPS-我要買Ferrari</v>
      </c>
      <c r="I31" s="333" t="s">
        <v>600</v>
      </c>
      <c r="J31" s="333" t="str">
        <f>VLOOKUP(G31,MD!$C$6:$K$105,3,FALSE)</f>
        <v>我叫你</v>
      </c>
      <c r="K31" s="40">
        <v>2</v>
      </c>
      <c r="L31" s="40">
        <v>42</v>
      </c>
      <c r="M31" s="40">
        <v>37</v>
      </c>
      <c r="N31" s="40">
        <v>0</v>
      </c>
      <c r="O31" s="327" t="s">
        <v>797</v>
      </c>
      <c r="P31" s="327"/>
      <c r="Q31" s="433"/>
      <c r="X31" s="433"/>
      <c r="Y31" s="313"/>
      <c r="Z31" s="313"/>
      <c r="AA31" s="313"/>
      <c r="AB31" s="313"/>
      <c r="AC31" s="313"/>
      <c r="AD31" s="313"/>
    </row>
    <row r="32" spans="2:30" s="360" customFormat="1" ht="15">
      <c r="B32" s="350">
        <v>27</v>
      </c>
      <c r="C32" s="336" t="s">
        <v>160</v>
      </c>
      <c r="D32" s="337">
        <v>3</v>
      </c>
      <c r="E32" s="338" t="s">
        <v>98</v>
      </c>
      <c r="F32" s="338" t="s">
        <v>600</v>
      </c>
      <c r="G32" s="338" t="s">
        <v>619</v>
      </c>
      <c r="H32" s="333" t="str">
        <f>VLOOKUP(E32,MD!$C$6:$K$105,3,FALSE)</f>
        <v>ALPS LC</v>
      </c>
      <c r="I32" s="333" t="s">
        <v>600</v>
      </c>
      <c r="J32" s="333" t="str">
        <f>VLOOKUP(G32,MD!$C$6:$K$105,3,FALSE)</f>
        <v>我叫你</v>
      </c>
      <c r="K32" s="40">
        <v>2</v>
      </c>
      <c r="L32" s="40">
        <v>42</v>
      </c>
      <c r="M32" s="40">
        <v>21</v>
      </c>
      <c r="N32" s="40">
        <v>0</v>
      </c>
      <c r="O32" s="327" t="s">
        <v>803</v>
      </c>
      <c r="P32" s="327"/>
      <c r="Q32" s="433"/>
      <c r="X32" s="433"/>
      <c r="Y32" s="313"/>
      <c r="Z32" s="313"/>
      <c r="AA32" s="313"/>
      <c r="AB32" s="313"/>
      <c r="AC32" s="313"/>
      <c r="AD32" s="313"/>
    </row>
    <row r="33" spans="2:30" s="360" customFormat="1" ht="15">
      <c r="B33" s="350">
        <v>28</v>
      </c>
      <c r="C33" s="336" t="s">
        <v>160</v>
      </c>
      <c r="D33" s="354">
        <v>4</v>
      </c>
      <c r="E33" s="355" t="s">
        <v>618</v>
      </c>
      <c r="F33" s="338" t="s">
        <v>600</v>
      </c>
      <c r="G33" s="338" t="s">
        <v>617</v>
      </c>
      <c r="H33" s="333" t="str">
        <f>VLOOKUP(E33,MD!$C$6:$K$105,3,FALSE)</f>
        <v>ALPS-我要買Ferrari</v>
      </c>
      <c r="I33" s="333" t="s">
        <v>600</v>
      </c>
      <c r="J33" s="333" t="str">
        <f>VLOOKUP(G33,MD!$C$6:$K$105,3,FALSE)</f>
        <v>北極熊</v>
      </c>
      <c r="K33" s="356">
        <v>2</v>
      </c>
      <c r="L33" s="356">
        <v>42</v>
      </c>
      <c r="M33" s="356">
        <v>34</v>
      </c>
      <c r="N33" s="356">
        <v>0</v>
      </c>
      <c r="O33" s="327" t="s">
        <v>795</v>
      </c>
      <c r="P33" s="327"/>
      <c r="Q33" s="433"/>
      <c r="X33" s="433"/>
      <c r="Y33" s="313"/>
      <c r="Z33" s="313"/>
      <c r="AA33" s="313"/>
      <c r="AB33" s="313"/>
      <c r="AC33" s="313"/>
      <c r="AD33" s="313"/>
    </row>
    <row r="34" spans="2:24" s="360" customFormat="1" ht="15">
      <c r="B34" s="346">
        <v>29</v>
      </c>
      <c r="C34" s="336" t="s">
        <v>160</v>
      </c>
      <c r="D34" s="354">
        <v>5</v>
      </c>
      <c r="E34" s="355" t="s">
        <v>619</v>
      </c>
      <c r="F34" s="338" t="s">
        <v>600</v>
      </c>
      <c r="G34" s="338" t="s">
        <v>617</v>
      </c>
      <c r="H34" s="333" t="str">
        <f>VLOOKUP(E34,MD!$C$6:$K$105,3,FALSE)</f>
        <v>我叫你</v>
      </c>
      <c r="I34" s="333" t="s">
        <v>600</v>
      </c>
      <c r="J34" s="333" t="str">
        <f>VLOOKUP(G34,MD!$C$6:$K$105,3,FALSE)</f>
        <v>北極熊</v>
      </c>
      <c r="K34" s="40">
        <v>2</v>
      </c>
      <c r="L34" s="40">
        <v>42</v>
      </c>
      <c r="M34" s="40">
        <v>30</v>
      </c>
      <c r="N34" s="40">
        <v>0</v>
      </c>
      <c r="O34" s="327" t="s">
        <v>801</v>
      </c>
      <c r="P34" s="327"/>
      <c r="Q34" s="433"/>
      <c r="X34" s="433"/>
    </row>
    <row r="35" spans="2:24" s="360" customFormat="1" ht="15">
      <c r="B35" s="350">
        <v>30</v>
      </c>
      <c r="C35" s="336" t="s">
        <v>160</v>
      </c>
      <c r="D35" s="343">
        <v>6</v>
      </c>
      <c r="E35" s="358" t="s">
        <v>98</v>
      </c>
      <c r="F35" s="344" t="s">
        <v>600</v>
      </c>
      <c r="G35" s="344" t="s">
        <v>618</v>
      </c>
      <c r="H35" s="333" t="str">
        <f>VLOOKUP(E35,MD!$C$6:$K$105,3,FALSE)</f>
        <v>ALPS LC</v>
      </c>
      <c r="I35" s="333" t="s">
        <v>600</v>
      </c>
      <c r="J35" s="333" t="str">
        <f>VLOOKUP(G35,MD!$C$6:$K$105,3,FALSE)</f>
        <v>ALPS-我要買Ferrari</v>
      </c>
      <c r="K35" s="40">
        <v>2</v>
      </c>
      <c r="L35" s="40">
        <v>42</v>
      </c>
      <c r="M35" s="40">
        <v>28</v>
      </c>
      <c r="N35" s="40">
        <v>0</v>
      </c>
      <c r="O35" s="327" t="s">
        <v>793</v>
      </c>
      <c r="P35" s="327"/>
      <c r="Q35" s="433"/>
      <c r="S35" s="313"/>
      <c r="T35" s="313"/>
      <c r="U35" s="313"/>
      <c r="V35" s="313"/>
      <c r="W35" s="313"/>
      <c r="X35" s="433"/>
    </row>
    <row r="36" spans="2:24" s="360" customFormat="1" ht="15">
      <c r="B36" s="346">
        <v>31</v>
      </c>
      <c r="C36" s="330" t="s">
        <v>161</v>
      </c>
      <c r="D36" s="354">
        <v>1</v>
      </c>
      <c r="E36" s="329" t="s">
        <v>100</v>
      </c>
      <c r="F36" s="332" t="s">
        <v>600</v>
      </c>
      <c r="G36" s="332" t="s">
        <v>620</v>
      </c>
      <c r="H36" s="333" t="str">
        <f>VLOOKUP(E36,MD!$C$6:$K$105,3,FALSE)</f>
        <v>ALPS-129</v>
      </c>
      <c r="I36" s="333" t="s">
        <v>600</v>
      </c>
      <c r="J36" s="333" t="str">
        <f>VLOOKUP(G36,MD!$C$6:$K$105,3,FALSE)</f>
        <v>yammer1隊</v>
      </c>
      <c r="K36" s="40">
        <v>2</v>
      </c>
      <c r="L36" s="40">
        <v>42</v>
      </c>
      <c r="M36" s="40">
        <v>25</v>
      </c>
      <c r="N36" s="40">
        <v>0</v>
      </c>
      <c r="O36" s="327" t="s">
        <v>856</v>
      </c>
      <c r="P36" s="327"/>
      <c r="Q36" s="433"/>
      <c r="X36" s="433"/>
    </row>
    <row r="37" spans="2:24" s="360" customFormat="1" ht="15">
      <c r="B37" s="350">
        <v>32</v>
      </c>
      <c r="C37" s="336" t="s">
        <v>161</v>
      </c>
      <c r="D37" s="354">
        <v>2</v>
      </c>
      <c r="E37" s="355" t="s">
        <v>621</v>
      </c>
      <c r="F37" s="338" t="s">
        <v>600</v>
      </c>
      <c r="G37" s="338" t="s">
        <v>622</v>
      </c>
      <c r="H37" s="333" t="str">
        <f>VLOOKUP(E37,MD!$C$6:$K$105,3,FALSE)</f>
        <v>ALPS-智威係我地</v>
      </c>
      <c r="I37" s="333" t="s">
        <v>600</v>
      </c>
      <c r="J37" s="333" t="str">
        <f>VLOOKUP(G37,MD!$C$6:$K$105,3,FALSE)</f>
        <v>紅藍</v>
      </c>
      <c r="K37" s="40">
        <v>2</v>
      </c>
      <c r="L37" s="40">
        <v>44</v>
      </c>
      <c r="M37" s="40">
        <v>35</v>
      </c>
      <c r="N37" s="40">
        <v>0</v>
      </c>
      <c r="O37" s="327" t="s">
        <v>851</v>
      </c>
      <c r="P37" s="327"/>
      <c r="Q37" s="433"/>
      <c r="X37" s="433"/>
    </row>
    <row r="38" spans="2:24" s="360" customFormat="1" ht="15">
      <c r="B38" s="350">
        <v>33</v>
      </c>
      <c r="C38" s="336" t="s">
        <v>161</v>
      </c>
      <c r="D38" s="337">
        <v>3</v>
      </c>
      <c r="E38" s="338" t="s">
        <v>100</v>
      </c>
      <c r="F38" s="338" t="s">
        <v>600</v>
      </c>
      <c r="G38" s="338" t="s">
        <v>622</v>
      </c>
      <c r="H38" s="333" t="str">
        <f>VLOOKUP(E38,MD!$C$6:$K$105,3,FALSE)</f>
        <v>ALPS-129</v>
      </c>
      <c r="I38" s="333" t="s">
        <v>600</v>
      </c>
      <c r="J38" s="333" t="str">
        <f>VLOOKUP(G38,MD!$C$6:$K$105,3,FALSE)</f>
        <v>紅藍</v>
      </c>
      <c r="K38" s="40">
        <v>2</v>
      </c>
      <c r="L38" s="40">
        <v>42</v>
      </c>
      <c r="M38" s="40">
        <v>24</v>
      </c>
      <c r="N38" s="40">
        <v>0</v>
      </c>
      <c r="O38" s="327" t="s">
        <v>854</v>
      </c>
      <c r="P38" s="327"/>
      <c r="Q38" s="433"/>
      <c r="X38" s="433"/>
    </row>
    <row r="39" spans="2:24" s="360" customFormat="1" ht="15">
      <c r="B39" s="350">
        <v>34</v>
      </c>
      <c r="C39" s="336" t="s">
        <v>161</v>
      </c>
      <c r="D39" s="354">
        <v>4</v>
      </c>
      <c r="E39" s="355" t="s">
        <v>621</v>
      </c>
      <c r="F39" s="338" t="s">
        <v>600</v>
      </c>
      <c r="G39" s="338" t="s">
        <v>620</v>
      </c>
      <c r="H39" s="333" t="str">
        <f>VLOOKUP(E39,MD!$C$6:$K$105,3,FALSE)</f>
        <v>ALPS-智威係我地</v>
      </c>
      <c r="I39" s="333" t="s">
        <v>600</v>
      </c>
      <c r="J39" s="333" t="str">
        <f>VLOOKUP(G39,MD!$C$6:$K$105,3,FALSE)</f>
        <v>yammer1隊</v>
      </c>
      <c r="K39" s="40">
        <v>2</v>
      </c>
      <c r="L39" s="40">
        <v>42</v>
      </c>
      <c r="M39" s="40">
        <v>33</v>
      </c>
      <c r="N39" s="40">
        <v>0</v>
      </c>
      <c r="O39" s="327" t="s">
        <v>852</v>
      </c>
      <c r="P39" s="327"/>
      <c r="Q39" s="433"/>
      <c r="X39" s="433"/>
    </row>
    <row r="40" spans="2:24" s="360" customFormat="1" ht="15">
      <c r="B40" s="346">
        <v>35</v>
      </c>
      <c r="C40" s="336" t="s">
        <v>161</v>
      </c>
      <c r="D40" s="354">
        <v>5</v>
      </c>
      <c r="E40" s="355" t="s">
        <v>622</v>
      </c>
      <c r="F40" s="338" t="s">
        <v>600</v>
      </c>
      <c r="G40" s="338" t="s">
        <v>620</v>
      </c>
      <c r="H40" s="333" t="str">
        <f>VLOOKUP(E40,MD!$C$6:$K$105,3,FALSE)</f>
        <v>紅藍</v>
      </c>
      <c r="I40" s="333" t="s">
        <v>600</v>
      </c>
      <c r="J40" s="333" t="str">
        <f>VLOOKUP(G40,MD!$C$6:$K$105,3,FALSE)</f>
        <v>yammer1隊</v>
      </c>
      <c r="K40" s="40">
        <v>2</v>
      </c>
      <c r="L40" s="40">
        <v>42</v>
      </c>
      <c r="M40" s="40">
        <v>28</v>
      </c>
      <c r="N40" s="40">
        <v>0</v>
      </c>
      <c r="O40" s="327" t="s">
        <v>853</v>
      </c>
      <c r="P40" s="327"/>
      <c r="Q40" s="433"/>
      <c r="X40" s="433"/>
    </row>
    <row r="41" spans="2:24" s="360" customFormat="1" ht="15">
      <c r="B41" s="350">
        <v>36</v>
      </c>
      <c r="C41" s="342" t="s">
        <v>161</v>
      </c>
      <c r="D41" s="343">
        <v>6</v>
      </c>
      <c r="E41" s="358" t="s">
        <v>100</v>
      </c>
      <c r="F41" s="344" t="s">
        <v>600</v>
      </c>
      <c r="G41" s="344" t="s">
        <v>621</v>
      </c>
      <c r="H41" s="333" t="str">
        <f>VLOOKUP(E41,MD!$C$6:$K$105,3,FALSE)</f>
        <v>ALPS-129</v>
      </c>
      <c r="I41" s="333" t="s">
        <v>600</v>
      </c>
      <c r="J41" s="333" t="str">
        <f>VLOOKUP(G41,MD!$C$6:$K$105,3,FALSE)</f>
        <v>ALPS-智威係我地</v>
      </c>
      <c r="K41" s="40">
        <v>1</v>
      </c>
      <c r="L41" s="40">
        <v>40</v>
      </c>
      <c r="M41" s="40">
        <v>44</v>
      </c>
      <c r="N41" s="40">
        <v>1</v>
      </c>
      <c r="O41" s="327" t="s">
        <v>850</v>
      </c>
      <c r="P41" s="327"/>
      <c r="Q41" s="433"/>
      <c r="X41" s="433"/>
    </row>
    <row r="42" spans="2:24" s="360" customFormat="1" ht="15">
      <c r="B42" s="346">
        <v>37</v>
      </c>
      <c r="C42" s="359" t="s">
        <v>162</v>
      </c>
      <c r="D42" s="354">
        <v>1</v>
      </c>
      <c r="E42" s="329" t="s">
        <v>106</v>
      </c>
      <c r="F42" s="332" t="s">
        <v>600</v>
      </c>
      <c r="G42" s="332" t="s">
        <v>623</v>
      </c>
      <c r="H42" s="333" t="str">
        <f>VLOOKUP(E42,MD!$C$6:$K$105,3,FALSE)</f>
        <v>ALPS-TW</v>
      </c>
      <c r="I42" s="333" t="s">
        <v>600</v>
      </c>
      <c r="J42" s="333" t="str">
        <f>VLOOKUP(G42,MD!$C$6:$K$105,3,FALSE)</f>
        <v>Forcesaders</v>
      </c>
      <c r="K42" s="40">
        <v>2</v>
      </c>
      <c r="L42" s="40">
        <v>42</v>
      </c>
      <c r="M42" s="40">
        <v>13</v>
      </c>
      <c r="N42" s="40">
        <v>0</v>
      </c>
      <c r="O42" s="327" t="s">
        <v>821</v>
      </c>
      <c r="P42" s="327"/>
      <c r="Q42" s="433"/>
      <c r="X42" s="433"/>
    </row>
    <row r="43" spans="2:24" s="360" customFormat="1" ht="15">
      <c r="B43" s="350">
        <v>38</v>
      </c>
      <c r="C43" s="359" t="s">
        <v>162</v>
      </c>
      <c r="D43" s="354">
        <v>2</v>
      </c>
      <c r="E43" s="355" t="s">
        <v>624</v>
      </c>
      <c r="F43" s="338" t="s">
        <v>600</v>
      </c>
      <c r="G43" s="338" t="s">
        <v>625</v>
      </c>
      <c r="H43" s="333" t="str">
        <f>VLOOKUP(E43,MD!$C$6:$K$105,3,FALSE)</f>
        <v>SKTL</v>
      </c>
      <c r="I43" s="333" t="s">
        <v>600</v>
      </c>
      <c r="J43" s="333" t="str">
        <f>VLOOKUP(G43,MD!$C$6:$K$105,3,FALSE)</f>
        <v>小矮人2.0</v>
      </c>
      <c r="K43" s="40">
        <v>1</v>
      </c>
      <c r="L43" s="40">
        <v>37</v>
      </c>
      <c r="M43" s="40">
        <v>36</v>
      </c>
      <c r="N43" s="40">
        <v>1</v>
      </c>
      <c r="O43" s="327" t="s">
        <v>819</v>
      </c>
      <c r="P43" s="327"/>
      <c r="Q43" s="433"/>
      <c r="X43" s="433"/>
    </row>
    <row r="44" spans="2:24" s="360" customFormat="1" ht="15">
      <c r="B44" s="350">
        <v>39</v>
      </c>
      <c r="C44" s="336" t="s">
        <v>162</v>
      </c>
      <c r="D44" s="337">
        <v>3</v>
      </c>
      <c r="E44" s="338" t="s">
        <v>106</v>
      </c>
      <c r="F44" s="338" t="s">
        <v>600</v>
      </c>
      <c r="G44" s="338" t="s">
        <v>625</v>
      </c>
      <c r="H44" s="333" t="str">
        <f>VLOOKUP(E44,MD!$C$6:$K$105,3,FALSE)</f>
        <v>ALPS-TW</v>
      </c>
      <c r="I44" s="333" t="s">
        <v>600</v>
      </c>
      <c r="J44" s="333" t="str">
        <f>VLOOKUP(G44,MD!$C$6:$K$105,3,FALSE)</f>
        <v>小矮人2.0</v>
      </c>
      <c r="K44" s="40">
        <v>2</v>
      </c>
      <c r="L44" s="40">
        <v>42</v>
      </c>
      <c r="M44" s="40">
        <v>20</v>
      </c>
      <c r="N44" s="40">
        <v>0</v>
      </c>
      <c r="O44" s="327" t="s">
        <v>863</v>
      </c>
      <c r="P44" s="327"/>
      <c r="Q44" s="433"/>
      <c r="X44" s="433"/>
    </row>
    <row r="45" spans="2:24" s="360" customFormat="1" ht="15">
      <c r="B45" s="350">
        <v>40</v>
      </c>
      <c r="C45" s="359" t="s">
        <v>162</v>
      </c>
      <c r="D45" s="354">
        <v>4</v>
      </c>
      <c r="E45" s="355" t="s">
        <v>624</v>
      </c>
      <c r="F45" s="338" t="s">
        <v>600</v>
      </c>
      <c r="G45" s="338" t="s">
        <v>623</v>
      </c>
      <c r="H45" s="333" t="str">
        <f>VLOOKUP(E45,MD!$C$6:$K$105,3,FALSE)</f>
        <v>SKTL</v>
      </c>
      <c r="I45" s="333" t="s">
        <v>600</v>
      </c>
      <c r="J45" s="333" t="str">
        <f>VLOOKUP(G45,MD!$C$6:$K$105,3,FALSE)</f>
        <v>Forcesaders</v>
      </c>
      <c r="K45" s="40">
        <v>2</v>
      </c>
      <c r="L45" s="40">
        <v>42</v>
      </c>
      <c r="M45" s="40">
        <v>33</v>
      </c>
      <c r="N45" s="40">
        <v>0</v>
      </c>
      <c r="O45" s="327" t="s">
        <v>861</v>
      </c>
      <c r="P45" s="327"/>
      <c r="Q45" s="433"/>
      <c r="X45" s="433"/>
    </row>
    <row r="46" spans="2:24" s="360" customFormat="1" ht="15">
      <c r="B46" s="346">
        <v>41</v>
      </c>
      <c r="C46" s="359" t="s">
        <v>162</v>
      </c>
      <c r="D46" s="354">
        <v>5</v>
      </c>
      <c r="E46" s="355" t="s">
        <v>625</v>
      </c>
      <c r="F46" s="338" t="s">
        <v>600</v>
      </c>
      <c r="G46" s="338" t="s">
        <v>623</v>
      </c>
      <c r="H46" s="333" t="str">
        <f>VLOOKUP(E46,MD!$C$6:$K$105,3,FALSE)</f>
        <v>小矮人2.0</v>
      </c>
      <c r="I46" s="333" t="s">
        <v>600</v>
      </c>
      <c r="J46" s="333" t="str">
        <f>VLOOKUP(G46,MD!$C$6:$K$105,3,FALSE)</f>
        <v>Forcesaders</v>
      </c>
      <c r="K46" s="40">
        <v>1</v>
      </c>
      <c r="L46" s="40">
        <v>37</v>
      </c>
      <c r="M46" s="40">
        <v>38</v>
      </c>
      <c r="N46" s="40">
        <v>1</v>
      </c>
      <c r="O46" s="327" t="s">
        <v>857</v>
      </c>
      <c r="P46" s="327"/>
      <c r="Q46" s="433"/>
      <c r="X46" s="433"/>
    </row>
    <row r="47" spans="2:24" s="360" customFormat="1" ht="15">
      <c r="B47" s="350">
        <v>42</v>
      </c>
      <c r="C47" s="342" t="s">
        <v>162</v>
      </c>
      <c r="D47" s="343">
        <v>6</v>
      </c>
      <c r="E47" s="358" t="s">
        <v>106</v>
      </c>
      <c r="F47" s="344" t="s">
        <v>600</v>
      </c>
      <c r="G47" s="344" t="s">
        <v>624</v>
      </c>
      <c r="H47" s="333" t="str">
        <f>VLOOKUP(E47,MD!$C$6:$K$105,3,FALSE)</f>
        <v>ALPS-TW</v>
      </c>
      <c r="I47" s="333" t="s">
        <v>600</v>
      </c>
      <c r="J47" s="333" t="str">
        <f>VLOOKUP(G47,MD!$C$6:$K$105,3,FALSE)</f>
        <v>SKTL</v>
      </c>
      <c r="K47" s="40">
        <v>2</v>
      </c>
      <c r="L47" s="40">
        <v>42</v>
      </c>
      <c r="M47" s="40">
        <v>32</v>
      </c>
      <c r="N47" s="40">
        <v>0</v>
      </c>
      <c r="O47" s="327" t="s">
        <v>862</v>
      </c>
      <c r="P47" s="327"/>
      <c r="Q47" s="433"/>
      <c r="X47" s="433"/>
    </row>
    <row r="48" spans="2:24" s="360" customFormat="1" ht="15">
      <c r="B48" s="346">
        <v>43</v>
      </c>
      <c r="C48" s="359" t="s">
        <v>163</v>
      </c>
      <c r="D48" s="354">
        <v>1</v>
      </c>
      <c r="E48" s="355" t="s">
        <v>110</v>
      </c>
      <c r="F48" s="338" t="s">
        <v>600</v>
      </c>
      <c r="G48" s="338" t="s">
        <v>626</v>
      </c>
      <c r="H48" s="333" t="str">
        <f>VLOOKUP(E48,MD!$C$6:$K$105,3,FALSE)</f>
        <v>AJ</v>
      </c>
      <c r="I48" s="333" t="s">
        <v>600</v>
      </c>
      <c r="J48" s="333" t="str">
        <f>VLOOKUP(G48,MD!$C$6:$K$105,3,FALSE)</f>
        <v>ALPS-MJ</v>
      </c>
      <c r="K48" s="40">
        <v>0</v>
      </c>
      <c r="L48" s="40">
        <v>0</v>
      </c>
      <c r="M48" s="40">
        <v>42</v>
      </c>
      <c r="N48" s="40">
        <v>2</v>
      </c>
      <c r="O48" s="327" t="s">
        <v>825</v>
      </c>
      <c r="P48" s="433" t="s">
        <v>859</v>
      </c>
      <c r="X48" s="433"/>
    </row>
    <row r="49" spans="2:24" s="360" customFormat="1" ht="15">
      <c r="B49" s="350">
        <v>44</v>
      </c>
      <c r="C49" s="359" t="s">
        <v>163</v>
      </c>
      <c r="D49" s="354">
        <v>2</v>
      </c>
      <c r="E49" s="355" t="s">
        <v>627</v>
      </c>
      <c r="F49" s="338" t="s">
        <v>600</v>
      </c>
      <c r="G49" s="338" t="s">
        <v>628</v>
      </c>
      <c r="H49" s="333" t="str">
        <f>VLOOKUP(E49,MD!$C$6:$K$105,3,FALSE)</f>
        <v>ALPS-cheap drink</v>
      </c>
      <c r="I49" s="333" t="s">
        <v>600</v>
      </c>
      <c r="J49" s="333">
        <f>VLOOKUP(G49,MD!$C$6:$K$105,3,FALSE)</f>
        <v>1987.5</v>
      </c>
      <c r="K49" s="40">
        <v>1</v>
      </c>
      <c r="L49" s="40">
        <v>41</v>
      </c>
      <c r="M49" s="40">
        <v>35</v>
      </c>
      <c r="N49" s="40">
        <v>1</v>
      </c>
      <c r="O49" s="327" t="s">
        <v>860</v>
      </c>
      <c r="P49" s="433"/>
      <c r="X49" s="433"/>
    </row>
    <row r="50" spans="2:24" s="360" customFormat="1" ht="15">
      <c r="B50" s="350">
        <v>45</v>
      </c>
      <c r="C50" s="336" t="s">
        <v>163</v>
      </c>
      <c r="D50" s="337">
        <v>3</v>
      </c>
      <c r="E50" s="338" t="s">
        <v>110</v>
      </c>
      <c r="F50" s="338" t="s">
        <v>600</v>
      </c>
      <c r="G50" s="338" t="s">
        <v>628</v>
      </c>
      <c r="H50" s="333" t="str">
        <f>VLOOKUP(E50,MD!$C$6:$K$105,3,FALSE)</f>
        <v>AJ</v>
      </c>
      <c r="I50" s="333" t="s">
        <v>600</v>
      </c>
      <c r="J50" s="333">
        <f>VLOOKUP(G50,MD!$C$6:$K$105,3,FALSE)</f>
        <v>1987.5</v>
      </c>
      <c r="K50" s="40">
        <v>0</v>
      </c>
      <c r="L50" s="40">
        <v>0</v>
      </c>
      <c r="M50" s="40">
        <v>42</v>
      </c>
      <c r="N50" s="40">
        <v>2</v>
      </c>
      <c r="O50" s="327" t="s">
        <v>825</v>
      </c>
      <c r="P50" s="433" t="s">
        <v>859</v>
      </c>
      <c r="X50" s="433"/>
    </row>
    <row r="51" spans="2:24" s="360" customFormat="1" ht="15">
      <c r="B51" s="350">
        <v>46</v>
      </c>
      <c r="C51" s="359" t="s">
        <v>163</v>
      </c>
      <c r="D51" s="354">
        <v>4</v>
      </c>
      <c r="E51" s="355" t="s">
        <v>627</v>
      </c>
      <c r="F51" s="338" t="s">
        <v>600</v>
      </c>
      <c r="G51" s="338" t="s">
        <v>626</v>
      </c>
      <c r="H51" s="333" t="str">
        <f>VLOOKUP(E51,MD!$C$6:$K$105,3,FALSE)</f>
        <v>ALPS-cheap drink</v>
      </c>
      <c r="I51" s="333" t="s">
        <v>600</v>
      </c>
      <c r="J51" s="333" t="str">
        <f>VLOOKUP(G51,MD!$C$6:$K$105,3,FALSE)</f>
        <v>ALPS-MJ</v>
      </c>
      <c r="K51" s="40">
        <v>0</v>
      </c>
      <c r="L51" s="40">
        <v>30</v>
      </c>
      <c r="M51" s="40">
        <v>42</v>
      </c>
      <c r="N51" s="40">
        <v>2</v>
      </c>
      <c r="O51" s="327" t="s">
        <v>858</v>
      </c>
      <c r="P51" s="433"/>
      <c r="X51" s="433"/>
    </row>
    <row r="52" spans="2:24" s="360" customFormat="1" ht="15">
      <c r="B52" s="346">
        <v>47</v>
      </c>
      <c r="C52" s="359" t="s">
        <v>163</v>
      </c>
      <c r="D52" s="354">
        <v>5</v>
      </c>
      <c r="E52" s="355" t="s">
        <v>628</v>
      </c>
      <c r="F52" s="338" t="s">
        <v>600</v>
      </c>
      <c r="G52" s="338" t="s">
        <v>626</v>
      </c>
      <c r="H52" s="333">
        <f>VLOOKUP(E52,MD!$C$6:$K$105,3,FALSE)</f>
        <v>1987.5</v>
      </c>
      <c r="I52" s="333" t="s">
        <v>600</v>
      </c>
      <c r="J52" s="333" t="str">
        <f>VLOOKUP(G52,MD!$C$6:$K$105,3,FALSE)</f>
        <v>ALPS-MJ</v>
      </c>
      <c r="K52" s="40">
        <v>1</v>
      </c>
      <c r="L52" s="40">
        <v>38</v>
      </c>
      <c r="M52" s="40">
        <v>39</v>
      </c>
      <c r="N52" s="40">
        <v>1</v>
      </c>
      <c r="O52" s="327" t="s">
        <v>855</v>
      </c>
      <c r="P52" s="433"/>
      <c r="X52" s="433"/>
    </row>
    <row r="53" spans="2:24" s="360" customFormat="1" ht="15">
      <c r="B53" s="350">
        <v>48</v>
      </c>
      <c r="C53" s="361" t="s">
        <v>163</v>
      </c>
      <c r="D53" s="343">
        <v>6</v>
      </c>
      <c r="E53" s="358" t="s">
        <v>110</v>
      </c>
      <c r="F53" s="344" t="s">
        <v>600</v>
      </c>
      <c r="G53" s="344" t="s">
        <v>627</v>
      </c>
      <c r="H53" s="333" t="str">
        <f>VLOOKUP(E53,MD!$C$6:$K$105,3,FALSE)</f>
        <v>AJ</v>
      </c>
      <c r="I53" s="333" t="s">
        <v>600</v>
      </c>
      <c r="J53" s="333" t="str">
        <f>VLOOKUP(G53,MD!$C$6:$K$105,3,FALSE)</f>
        <v>ALPS-cheap drink</v>
      </c>
      <c r="K53" s="40">
        <v>0</v>
      </c>
      <c r="L53" s="40">
        <v>0</v>
      </c>
      <c r="M53" s="40">
        <v>42</v>
      </c>
      <c r="N53" s="40">
        <v>2</v>
      </c>
      <c r="O53" s="327" t="s">
        <v>825</v>
      </c>
      <c r="P53" s="433" t="s">
        <v>859</v>
      </c>
      <c r="X53" s="433"/>
    </row>
    <row r="54" spans="2:24" s="360" customFormat="1" ht="15.75" hidden="1" thickBot="1">
      <c r="B54" s="362"/>
      <c r="C54" s="362"/>
      <c r="D54" s="362"/>
      <c r="E54" s="362"/>
      <c r="F54" s="362"/>
      <c r="G54" s="362"/>
      <c r="H54" s="333">
        <f>VLOOKUP(E54,MD!$C$6:$K$105,3,FALSE)</f>
        <v>0</v>
      </c>
      <c r="I54" s="317"/>
      <c r="J54" s="333">
        <f>VLOOKUP(G54,MD!$C$6:$K$105,3,FALSE)</f>
        <v>0</v>
      </c>
      <c r="K54" s="314"/>
      <c r="L54" s="314"/>
      <c r="M54" s="314"/>
      <c r="N54" s="314"/>
      <c r="O54" s="315"/>
      <c r="P54" s="315"/>
      <c r="Q54" s="433"/>
      <c r="X54" s="433"/>
    </row>
    <row r="55" spans="2:24" s="360" customFormat="1" ht="15">
      <c r="B55" s="313"/>
      <c r="C55" s="313"/>
      <c r="D55" s="313"/>
      <c r="E55" s="313"/>
      <c r="F55" s="313"/>
      <c r="G55" s="313"/>
      <c r="H55" s="317"/>
      <c r="I55" s="317"/>
      <c r="J55" s="317"/>
      <c r="K55" s="314"/>
      <c r="L55" s="314"/>
      <c r="M55" s="314"/>
      <c r="N55" s="314"/>
      <c r="O55" s="315"/>
      <c r="P55" s="315"/>
      <c r="Q55" s="433"/>
      <c r="X55" s="433"/>
    </row>
    <row r="56" spans="2:30" ht="16.5">
      <c r="B56" s="441"/>
      <c r="C56" s="441"/>
      <c r="D56" s="441"/>
      <c r="E56" s="441"/>
      <c r="F56" s="441"/>
      <c r="G56" s="441"/>
      <c r="H56" s="441"/>
      <c r="I56" s="441"/>
      <c r="J56" s="441"/>
      <c r="K56" s="442"/>
      <c r="L56" s="442"/>
      <c r="M56" s="442"/>
      <c r="N56" s="442"/>
      <c r="O56" s="443"/>
      <c r="P56" s="443"/>
      <c r="Q56" s="439"/>
      <c r="R56" s="441"/>
      <c r="S56" s="441"/>
      <c r="T56" s="441"/>
      <c r="U56" s="441"/>
      <c r="V56" s="441"/>
      <c r="W56" s="441"/>
      <c r="X56" s="439"/>
      <c r="Y56" s="441"/>
      <c r="Z56" s="441"/>
      <c r="AA56" s="441"/>
      <c r="AB56" s="441"/>
      <c r="AC56" s="441"/>
      <c r="AD56" s="441"/>
    </row>
  </sheetData>
  <sheetProtection selectLockedCells="1" selectUnlockedCells="1"/>
  <mergeCells count="4">
    <mergeCell ref="C4:D4"/>
    <mergeCell ref="E4:G4"/>
    <mergeCell ref="C5:D5"/>
    <mergeCell ref="E5:G5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zoomScale="70" zoomScaleNormal="70" zoomScalePageLayoutView="0" workbookViewId="0" topLeftCell="A1">
      <selection activeCell="A1" sqref="A1"/>
    </sheetView>
  </sheetViews>
  <sheetFormatPr defaultColWidth="7.59765625" defaultRowHeight="15"/>
  <cols>
    <col min="1" max="1" width="3.59765625" style="63" customWidth="1"/>
    <col min="2" max="2" width="9" style="63" customWidth="1"/>
    <col min="3" max="3" width="9" style="63" hidden="1" customWidth="1"/>
    <col min="4" max="4" width="9" style="63" customWidth="1"/>
    <col min="5" max="5" width="26.09765625" style="1" customWidth="1"/>
    <col min="6" max="6" width="17.59765625" style="29" customWidth="1"/>
    <col min="7" max="7" width="11.796875" style="29" hidden="1" customWidth="1"/>
    <col min="8" max="8" width="8.796875" style="29" customWidth="1"/>
    <col min="9" max="9" width="17.59765625" style="29" customWidth="1"/>
    <col min="10" max="10" width="11.796875" style="29" hidden="1" customWidth="1"/>
    <col min="11" max="11" width="8.796875" style="1" customWidth="1"/>
    <col min="12" max="12" width="13.59765625" style="1" customWidth="1"/>
    <col min="13" max="13" width="17.3984375" style="63" customWidth="1"/>
    <col min="14" max="14" width="30.796875" style="4" customWidth="1"/>
    <col min="15" max="15" width="17.59765625" style="63" customWidth="1"/>
    <col min="16" max="17" width="15.796875" style="1" hidden="1" customWidth="1"/>
    <col min="18" max="16384" width="7.59765625" style="63" customWidth="1"/>
  </cols>
  <sheetData>
    <row r="1" spans="2:13" ht="21" customHeight="1">
      <c r="B1" s="64" t="s">
        <v>42</v>
      </c>
      <c r="C1" s="5"/>
      <c r="D1" s="5"/>
      <c r="E1" s="6"/>
      <c r="F1" s="7"/>
      <c r="G1" s="7"/>
      <c r="H1" s="7"/>
      <c r="I1" s="7"/>
      <c r="J1" s="7"/>
      <c r="K1" s="8"/>
      <c r="L1" s="8"/>
      <c r="M1" s="9"/>
    </row>
    <row r="2" spans="2:13" ht="21" customHeight="1">
      <c r="B2" s="65" t="s">
        <v>43</v>
      </c>
      <c r="C2" s="65"/>
      <c r="D2" s="65"/>
      <c r="E2" s="8"/>
      <c r="F2" s="7"/>
      <c r="G2" s="7"/>
      <c r="H2" s="7"/>
      <c r="I2" s="7"/>
      <c r="J2" s="7"/>
      <c r="K2" s="10"/>
      <c r="L2" s="10"/>
      <c r="M2" s="9"/>
    </row>
    <row r="3" spans="2:15" ht="21" customHeight="1">
      <c r="B3" s="66" t="s">
        <v>484</v>
      </c>
      <c r="C3" s="11"/>
      <c r="D3" s="11"/>
      <c r="E3" s="12"/>
      <c r="F3" s="13"/>
      <c r="G3" s="13"/>
      <c r="H3" s="13"/>
      <c r="I3" s="13"/>
      <c r="J3" s="13"/>
      <c r="K3" s="14"/>
      <c r="L3" s="14"/>
      <c r="M3" s="15"/>
      <c r="N3" s="16"/>
      <c r="O3" s="17"/>
    </row>
    <row r="4" spans="2:15" ht="21" customHeight="1">
      <c r="B4" s="67" t="s">
        <v>44</v>
      </c>
      <c r="C4" s="68" t="s">
        <v>45</v>
      </c>
      <c r="D4" s="69" t="s">
        <v>46</v>
      </c>
      <c r="E4" s="70" t="s">
        <v>47</v>
      </c>
      <c r="F4" s="18"/>
      <c r="G4" s="19"/>
      <c r="H4" s="71" t="s">
        <v>48</v>
      </c>
      <c r="I4" s="18"/>
      <c r="J4" s="19"/>
      <c r="K4" s="71" t="s">
        <v>48</v>
      </c>
      <c r="L4" s="18" t="s">
        <v>49</v>
      </c>
      <c r="M4" s="70" t="s">
        <v>50</v>
      </c>
      <c r="N4" s="72"/>
      <c r="O4" s="27"/>
    </row>
    <row r="5" spans="2:19" ht="21" customHeight="1" thickBot="1">
      <c r="B5" s="73" t="s">
        <v>51</v>
      </c>
      <c r="C5" s="74" t="s">
        <v>52</v>
      </c>
      <c r="D5" s="75" t="s">
        <v>53</v>
      </c>
      <c r="E5" s="76" t="s">
        <v>54</v>
      </c>
      <c r="F5" s="77" t="s">
        <v>485</v>
      </c>
      <c r="G5" s="77" t="s">
        <v>55</v>
      </c>
      <c r="H5" s="78" t="s">
        <v>56</v>
      </c>
      <c r="I5" s="77" t="s">
        <v>486</v>
      </c>
      <c r="J5" s="77" t="s">
        <v>55</v>
      </c>
      <c r="K5" s="78" t="s">
        <v>56</v>
      </c>
      <c r="L5" s="79" t="s">
        <v>56</v>
      </c>
      <c r="M5" s="80" t="s">
        <v>52</v>
      </c>
      <c r="N5" s="81"/>
      <c r="O5" s="81" t="s">
        <v>57</v>
      </c>
      <c r="P5" s="82" t="s">
        <v>299</v>
      </c>
      <c r="Q5" s="82" t="s">
        <v>300</v>
      </c>
      <c r="R5" s="30"/>
      <c r="S5" s="30"/>
    </row>
    <row r="6" spans="1:21" ht="20.25" customHeight="1">
      <c r="A6" s="26"/>
      <c r="B6" s="83">
        <v>1</v>
      </c>
      <c r="C6" s="84" t="str">
        <f aca="true" t="shared" si="0" ref="C6:C37">M6</f>
        <v>A1</v>
      </c>
      <c r="D6" s="85">
        <v>1</v>
      </c>
      <c r="E6" s="86" t="s">
        <v>227</v>
      </c>
      <c r="F6" s="86" t="s">
        <v>487</v>
      </c>
      <c r="G6" s="87" t="s">
        <v>228</v>
      </c>
      <c r="H6" s="88">
        <v>121.5</v>
      </c>
      <c r="I6" s="89" t="s">
        <v>488</v>
      </c>
      <c r="J6" s="90" t="s">
        <v>229</v>
      </c>
      <c r="K6" s="88">
        <v>121.5</v>
      </c>
      <c r="L6" s="91">
        <f aca="true" t="shared" si="1" ref="L6:L36">H6+K6</f>
        <v>243</v>
      </c>
      <c r="M6" s="92" t="s">
        <v>268</v>
      </c>
      <c r="N6" s="93"/>
      <c r="O6" s="94"/>
      <c r="T6" s="3"/>
      <c r="U6" s="3"/>
    </row>
    <row r="7" spans="1:15" ht="20.25" customHeight="1">
      <c r="A7" s="23"/>
      <c r="B7" s="83">
        <v>2</v>
      </c>
      <c r="C7" s="95" t="str">
        <f t="shared" si="0"/>
        <v>B1</v>
      </c>
      <c r="D7" s="96">
        <v>2</v>
      </c>
      <c r="E7" s="97" t="s">
        <v>414</v>
      </c>
      <c r="F7" s="22" t="s">
        <v>489</v>
      </c>
      <c r="G7" s="98" t="s">
        <v>244</v>
      </c>
      <c r="H7" s="99">
        <v>114</v>
      </c>
      <c r="I7" s="95" t="s">
        <v>490</v>
      </c>
      <c r="J7" s="22" t="s">
        <v>245</v>
      </c>
      <c r="K7" s="99">
        <v>114</v>
      </c>
      <c r="L7" s="100">
        <f t="shared" si="1"/>
        <v>228</v>
      </c>
      <c r="M7" s="101" t="s">
        <v>269</v>
      </c>
      <c r="N7" s="102"/>
      <c r="O7" s="27"/>
    </row>
    <row r="8" spans="1:19" ht="20.25" customHeight="1">
      <c r="A8" s="23"/>
      <c r="B8" s="103">
        <v>3</v>
      </c>
      <c r="C8" s="95" t="str">
        <f t="shared" si="0"/>
        <v>C1</v>
      </c>
      <c r="D8" s="96">
        <v>3</v>
      </c>
      <c r="E8" s="97" t="s">
        <v>491</v>
      </c>
      <c r="F8" s="22" t="s">
        <v>492</v>
      </c>
      <c r="G8" s="104" t="s">
        <v>240</v>
      </c>
      <c r="H8" s="99">
        <v>105.75</v>
      </c>
      <c r="I8" s="22" t="s">
        <v>493</v>
      </c>
      <c r="J8" s="22" t="s">
        <v>241</v>
      </c>
      <c r="K8" s="99">
        <v>105.75</v>
      </c>
      <c r="L8" s="100">
        <f t="shared" si="1"/>
        <v>211.5</v>
      </c>
      <c r="M8" s="101" t="s">
        <v>270</v>
      </c>
      <c r="N8" s="105"/>
      <c r="O8" s="22"/>
      <c r="R8" s="3"/>
      <c r="S8" s="3"/>
    </row>
    <row r="9" spans="1:15" ht="20.25" customHeight="1">
      <c r="A9" s="26"/>
      <c r="B9" s="103">
        <v>4</v>
      </c>
      <c r="C9" s="95" t="str">
        <f t="shared" si="0"/>
        <v>D1</v>
      </c>
      <c r="D9" s="96">
        <v>4</v>
      </c>
      <c r="E9" s="97" t="s">
        <v>494</v>
      </c>
      <c r="F9" s="22" t="s">
        <v>495</v>
      </c>
      <c r="G9" s="104" t="s">
        <v>239</v>
      </c>
      <c r="H9" s="99">
        <v>97</v>
      </c>
      <c r="I9" s="22" t="s">
        <v>496</v>
      </c>
      <c r="J9" s="106" t="s">
        <v>243</v>
      </c>
      <c r="K9" s="99">
        <v>100.75</v>
      </c>
      <c r="L9" s="100">
        <f t="shared" si="1"/>
        <v>197.75</v>
      </c>
      <c r="M9" s="101" t="s">
        <v>271</v>
      </c>
      <c r="N9" s="102"/>
      <c r="O9" s="27"/>
    </row>
    <row r="10" spans="1:15" ht="20.25" customHeight="1">
      <c r="A10" s="23"/>
      <c r="B10" s="83">
        <v>5</v>
      </c>
      <c r="C10" s="95" t="str">
        <f t="shared" si="0"/>
        <v>E1</v>
      </c>
      <c r="D10" s="96">
        <v>5</v>
      </c>
      <c r="E10" s="97" t="s">
        <v>419</v>
      </c>
      <c r="F10" s="22" t="s">
        <v>497</v>
      </c>
      <c r="G10" s="104" t="s">
        <v>238</v>
      </c>
      <c r="H10" s="99">
        <v>87</v>
      </c>
      <c r="I10" s="22" t="s">
        <v>498</v>
      </c>
      <c r="J10" s="22" t="s">
        <v>242</v>
      </c>
      <c r="K10" s="99">
        <v>90.75</v>
      </c>
      <c r="L10" s="100">
        <f t="shared" si="1"/>
        <v>177.75</v>
      </c>
      <c r="M10" s="101" t="s">
        <v>272</v>
      </c>
      <c r="N10" s="102"/>
      <c r="O10" s="27"/>
    </row>
    <row r="11" spans="1:15" ht="20.25" customHeight="1">
      <c r="A11" s="23"/>
      <c r="B11" s="103">
        <v>6</v>
      </c>
      <c r="C11" s="95" t="str">
        <f t="shared" si="0"/>
        <v>F1</v>
      </c>
      <c r="D11" s="96">
        <v>6</v>
      </c>
      <c r="E11" s="97" t="s">
        <v>415</v>
      </c>
      <c r="F11" s="22" t="s">
        <v>499</v>
      </c>
      <c r="G11" s="104" t="s">
        <v>426</v>
      </c>
      <c r="H11" s="99">
        <v>73.5</v>
      </c>
      <c r="I11" s="22" t="s">
        <v>500</v>
      </c>
      <c r="J11" s="22" t="s">
        <v>433</v>
      </c>
      <c r="K11" s="99">
        <v>73.5</v>
      </c>
      <c r="L11" s="100">
        <f t="shared" si="1"/>
        <v>147</v>
      </c>
      <c r="M11" s="107" t="s">
        <v>273</v>
      </c>
      <c r="N11" s="102"/>
      <c r="O11" s="27"/>
    </row>
    <row r="12" spans="1:15" ht="20.25" customHeight="1">
      <c r="A12" s="23"/>
      <c r="B12" s="103">
        <v>7</v>
      </c>
      <c r="C12" s="95" t="str">
        <f t="shared" si="0"/>
        <v>G1</v>
      </c>
      <c r="D12" s="96">
        <v>7</v>
      </c>
      <c r="E12" s="97" t="s">
        <v>231</v>
      </c>
      <c r="F12" s="22" t="s">
        <v>501</v>
      </c>
      <c r="G12" s="104" t="s">
        <v>233</v>
      </c>
      <c r="H12" s="99">
        <v>69.75</v>
      </c>
      <c r="I12" s="22" t="s">
        <v>502</v>
      </c>
      <c r="J12" s="22" t="s">
        <v>232</v>
      </c>
      <c r="K12" s="99">
        <v>69.75</v>
      </c>
      <c r="L12" s="100">
        <f t="shared" si="1"/>
        <v>139.5</v>
      </c>
      <c r="M12" s="107" t="s">
        <v>274</v>
      </c>
      <c r="N12" s="102"/>
      <c r="O12" s="27"/>
    </row>
    <row r="13" spans="1:19" ht="20.25" customHeight="1">
      <c r="A13" s="23"/>
      <c r="B13" s="83">
        <v>8</v>
      </c>
      <c r="C13" s="108" t="str">
        <f t="shared" si="0"/>
        <v>H1</v>
      </c>
      <c r="D13" s="96">
        <v>8</v>
      </c>
      <c r="E13" s="109" t="s">
        <v>503</v>
      </c>
      <c r="F13" s="109" t="s">
        <v>504</v>
      </c>
      <c r="G13" s="110" t="s">
        <v>430</v>
      </c>
      <c r="H13" s="99">
        <v>72</v>
      </c>
      <c r="I13" s="111" t="s">
        <v>505</v>
      </c>
      <c r="J13" s="112" t="s">
        <v>436</v>
      </c>
      <c r="K13" s="99">
        <v>66</v>
      </c>
      <c r="L13" s="100">
        <f t="shared" si="1"/>
        <v>138</v>
      </c>
      <c r="M13" s="113" t="s">
        <v>275</v>
      </c>
      <c r="N13" s="102"/>
      <c r="O13" s="22"/>
      <c r="R13" s="3"/>
      <c r="S13" s="3"/>
    </row>
    <row r="14" spans="1:19" ht="20.25" customHeight="1">
      <c r="A14" s="23"/>
      <c r="B14" s="103">
        <v>9</v>
      </c>
      <c r="C14" s="114" t="str">
        <f t="shared" si="0"/>
        <v>H2</v>
      </c>
      <c r="D14" s="96">
        <v>9</v>
      </c>
      <c r="E14" s="115" t="s">
        <v>423</v>
      </c>
      <c r="F14" s="116" t="s">
        <v>506</v>
      </c>
      <c r="G14" s="117" t="s">
        <v>226</v>
      </c>
      <c r="H14" s="99">
        <v>66</v>
      </c>
      <c r="I14" s="24" t="s">
        <v>507</v>
      </c>
      <c r="J14" s="22" t="s">
        <v>236</v>
      </c>
      <c r="K14" s="99">
        <v>69</v>
      </c>
      <c r="L14" s="100">
        <f t="shared" si="1"/>
        <v>135</v>
      </c>
      <c r="M14" s="118" t="s">
        <v>286</v>
      </c>
      <c r="N14" s="102"/>
      <c r="O14" s="22"/>
      <c r="R14" s="3"/>
      <c r="S14" s="3"/>
    </row>
    <row r="15" spans="1:15" ht="20.25" customHeight="1">
      <c r="A15" s="23"/>
      <c r="B15" s="103">
        <v>10</v>
      </c>
      <c r="C15" s="95" t="str">
        <f t="shared" si="0"/>
        <v>G2</v>
      </c>
      <c r="D15" s="96">
        <v>10</v>
      </c>
      <c r="E15" s="24" t="s">
        <v>508</v>
      </c>
      <c r="F15" s="24" t="s">
        <v>509</v>
      </c>
      <c r="G15" s="104" t="s">
        <v>453</v>
      </c>
      <c r="H15" s="99">
        <v>86</v>
      </c>
      <c r="I15" s="22" t="s">
        <v>510</v>
      </c>
      <c r="J15" s="119" t="s">
        <v>152</v>
      </c>
      <c r="K15" s="99">
        <v>10</v>
      </c>
      <c r="L15" s="100">
        <f t="shared" si="1"/>
        <v>96</v>
      </c>
      <c r="M15" s="107" t="s">
        <v>287</v>
      </c>
      <c r="N15" s="102"/>
      <c r="O15" s="27"/>
    </row>
    <row r="16" spans="1:21" ht="20.25" customHeight="1">
      <c r="A16" s="26"/>
      <c r="B16" s="83">
        <v>11</v>
      </c>
      <c r="C16" s="95" t="str">
        <f t="shared" si="0"/>
        <v>F2</v>
      </c>
      <c r="D16" s="96">
        <v>11</v>
      </c>
      <c r="E16" s="22" t="s">
        <v>511</v>
      </c>
      <c r="F16" s="22" t="s">
        <v>512</v>
      </c>
      <c r="G16" s="104" t="s">
        <v>223</v>
      </c>
      <c r="H16" s="99">
        <v>74.5</v>
      </c>
      <c r="I16" s="22" t="s">
        <v>513</v>
      </c>
      <c r="J16" s="106" t="s">
        <v>441</v>
      </c>
      <c r="K16" s="99">
        <v>19</v>
      </c>
      <c r="L16" s="100">
        <f t="shared" si="1"/>
        <v>93.5</v>
      </c>
      <c r="M16" s="107" t="s">
        <v>288</v>
      </c>
      <c r="N16" s="105"/>
      <c r="O16" s="27"/>
      <c r="T16" s="3"/>
      <c r="U16" s="3"/>
    </row>
    <row r="17" spans="1:19" ht="20.25" customHeight="1">
      <c r="A17" s="23"/>
      <c r="B17" s="103">
        <v>12</v>
      </c>
      <c r="C17" s="95" t="str">
        <f t="shared" si="0"/>
        <v>E2</v>
      </c>
      <c r="D17" s="96">
        <v>12</v>
      </c>
      <c r="E17" s="22" t="s">
        <v>514</v>
      </c>
      <c r="F17" s="22" t="s">
        <v>515</v>
      </c>
      <c r="G17" s="104" t="s">
        <v>237</v>
      </c>
      <c r="H17" s="99">
        <v>75.5</v>
      </c>
      <c r="I17" s="22" t="s">
        <v>516</v>
      </c>
      <c r="J17" s="119" t="s">
        <v>152</v>
      </c>
      <c r="K17" s="99">
        <v>10</v>
      </c>
      <c r="L17" s="100">
        <f t="shared" si="1"/>
        <v>85.5</v>
      </c>
      <c r="M17" s="107" t="s">
        <v>276</v>
      </c>
      <c r="N17" s="105"/>
      <c r="O17" s="22"/>
      <c r="R17" s="3"/>
      <c r="S17" s="3"/>
    </row>
    <row r="18" spans="1:15" ht="20.25" customHeight="1">
      <c r="A18" s="23"/>
      <c r="B18" s="103">
        <v>13</v>
      </c>
      <c r="C18" s="95" t="str">
        <f t="shared" si="0"/>
        <v>D2</v>
      </c>
      <c r="D18" s="96">
        <v>13</v>
      </c>
      <c r="E18" s="22" t="s">
        <v>413</v>
      </c>
      <c r="F18" s="22" t="s">
        <v>517</v>
      </c>
      <c r="G18" s="104" t="s">
        <v>230</v>
      </c>
      <c r="H18" s="99">
        <v>78</v>
      </c>
      <c r="I18" s="22" t="s">
        <v>518</v>
      </c>
      <c r="J18" s="22" t="s">
        <v>440</v>
      </c>
      <c r="K18" s="99">
        <v>0</v>
      </c>
      <c r="L18" s="100">
        <f t="shared" si="1"/>
        <v>78</v>
      </c>
      <c r="M18" s="101" t="s">
        <v>277</v>
      </c>
      <c r="N18" s="102"/>
      <c r="O18" s="27"/>
    </row>
    <row r="19" spans="1:15" ht="20.25" customHeight="1">
      <c r="A19" s="23"/>
      <c r="B19" s="83">
        <v>14</v>
      </c>
      <c r="C19" s="95" t="str">
        <f t="shared" si="0"/>
        <v>C2</v>
      </c>
      <c r="D19" s="96">
        <v>14</v>
      </c>
      <c r="E19" s="22" t="s">
        <v>519</v>
      </c>
      <c r="F19" s="22" t="s">
        <v>520</v>
      </c>
      <c r="G19" s="104" t="s">
        <v>235</v>
      </c>
      <c r="H19" s="99">
        <v>70.5</v>
      </c>
      <c r="I19" s="22" t="s">
        <v>521</v>
      </c>
      <c r="J19" s="22" t="s">
        <v>224</v>
      </c>
      <c r="K19" s="99">
        <v>6.75</v>
      </c>
      <c r="L19" s="100">
        <f t="shared" si="1"/>
        <v>77.25</v>
      </c>
      <c r="M19" s="107" t="s">
        <v>278</v>
      </c>
      <c r="N19" s="102"/>
      <c r="O19" s="27"/>
    </row>
    <row r="20" spans="1:21" ht="20.25" customHeight="1">
      <c r="A20" s="23"/>
      <c r="B20" s="103">
        <v>15</v>
      </c>
      <c r="C20" s="95" t="str">
        <f t="shared" si="0"/>
        <v>A3</v>
      </c>
      <c r="D20" s="96">
        <v>15</v>
      </c>
      <c r="E20" s="22" t="s">
        <v>416</v>
      </c>
      <c r="F20" s="22" t="s">
        <v>522</v>
      </c>
      <c r="G20" s="104" t="s">
        <v>427</v>
      </c>
      <c r="H20" s="99">
        <v>36</v>
      </c>
      <c r="I20" s="22" t="s">
        <v>523</v>
      </c>
      <c r="J20" s="22" t="s">
        <v>434</v>
      </c>
      <c r="K20" s="99">
        <v>36</v>
      </c>
      <c r="L20" s="100">
        <f t="shared" si="1"/>
        <v>72</v>
      </c>
      <c r="M20" s="120" t="s">
        <v>472</v>
      </c>
      <c r="N20" s="105" t="s">
        <v>454</v>
      </c>
      <c r="O20" s="22"/>
      <c r="R20" s="3"/>
      <c r="S20" s="3"/>
      <c r="T20" s="3"/>
      <c r="U20" s="3"/>
    </row>
    <row r="21" spans="1:21" ht="20.25" customHeight="1">
      <c r="A21" s="26"/>
      <c r="B21" s="103">
        <v>16</v>
      </c>
      <c r="C21" s="95" t="str">
        <f t="shared" si="0"/>
        <v>B2</v>
      </c>
      <c r="D21" s="96">
        <v>15</v>
      </c>
      <c r="E21" s="22" t="s">
        <v>417</v>
      </c>
      <c r="F21" s="22" t="s">
        <v>524</v>
      </c>
      <c r="G21" s="104" t="s">
        <v>450</v>
      </c>
      <c r="H21" s="99">
        <v>36</v>
      </c>
      <c r="I21" s="22" t="s">
        <v>525</v>
      </c>
      <c r="J21" s="106" t="s">
        <v>444</v>
      </c>
      <c r="K21" s="99">
        <v>36</v>
      </c>
      <c r="L21" s="100">
        <f t="shared" si="1"/>
        <v>72</v>
      </c>
      <c r="M21" s="120" t="s">
        <v>279</v>
      </c>
      <c r="N21" s="105" t="s">
        <v>454</v>
      </c>
      <c r="O21" s="27"/>
      <c r="T21" s="3"/>
      <c r="U21" s="3"/>
    </row>
    <row r="22" spans="1:19" ht="20.25" customHeight="1">
      <c r="A22" s="23"/>
      <c r="B22" s="83">
        <v>17</v>
      </c>
      <c r="C22" s="95" t="str">
        <f t="shared" si="0"/>
        <v>A2</v>
      </c>
      <c r="D22" s="96">
        <v>15</v>
      </c>
      <c r="E22" s="22" t="s">
        <v>424</v>
      </c>
      <c r="F22" s="22" t="s">
        <v>526</v>
      </c>
      <c r="G22" s="104" t="s">
        <v>431</v>
      </c>
      <c r="H22" s="99">
        <v>36</v>
      </c>
      <c r="I22" s="22" t="s">
        <v>527</v>
      </c>
      <c r="J22" s="22" t="s">
        <v>437</v>
      </c>
      <c r="K22" s="99">
        <v>36</v>
      </c>
      <c r="L22" s="100">
        <f t="shared" si="1"/>
        <v>72</v>
      </c>
      <c r="M22" s="120" t="s">
        <v>473</v>
      </c>
      <c r="N22" s="105" t="s">
        <v>454</v>
      </c>
      <c r="O22" s="22"/>
      <c r="R22" s="3"/>
      <c r="S22" s="3"/>
    </row>
    <row r="23" spans="1:19" ht="20.25" customHeight="1">
      <c r="A23" s="23"/>
      <c r="B23" s="103">
        <v>18</v>
      </c>
      <c r="C23" s="95" t="str">
        <f t="shared" si="0"/>
        <v>B3</v>
      </c>
      <c r="D23" s="96">
        <v>18</v>
      </c>
      <c r="E23" s="22" t="s">
        <v>425</v>
      </c>
      <c r="F23" s="22" t="s">
        <v>528</v>
      </c>
      <c r="G23" s="104" t="s">
        <v>452</v>
      </c>
      <c r="H23" s="99">
        <v>42</v>
      </c>
      <c r="I23" s="22" t="s">
        <v>529</v>
      </c>
      <c r="J23" s="22" t="s">
        <v>446</v>
      </c>
      <c r="K23" s="99">
        <v>27</v>
      </c>
      <c r="L23" s="100">
        <f t="shared" si="1"/>
        <v>69</v>
      </c>
      <c r="M23" s="107" t="s">
        <v>280</v>
      </c>
      <c r="N23" s="102"/>
      <c r="O23" s="22"/>
      <c r="R23" s="3"/>
      <c r="S23" s="3"/>
    </row>
    <row r="24" spans="1:19" ht="20.25" customHeight="1">
      <c r="A24" s="26"/>
      <c r="B24" s="103">
        <v>19</v>
      </c>
      <c r="C24" s="95" t="str">
        <f t="shared" si="0"/>
        <v>C3</v>
      </c>
      <c r="D24" s="96">
        <v>19</v>
      </c>
      <c r="E24" s="104" t="s">
        <v>530</v>
      </c>
      <c r="F24" s="104" t="s">
        <v>531</v>
      </c>
      <c r="G24" s="104" t="s">
        <v>449</v>
      </c>
      <c r="H24" s="99">
        <v>30</v>
      </c>
      <c r="I24" s="22" t="s">
        <v>532</v>
      </c>
      <c r="J24" s="22" t="s">
        <v>443</v>
      </c>
      <c r="K24" s="99">
        <v>30</v>
      </c>
      <c r="L24" s="100">
        <f t="shared" si="1"/>
        <v>60</v>
      </c>
      <c r="M24" s="107" t="s">
        <v>281</v>
      </c>
      <c r="N24" s="105"/>
      <c r="O24" s="22"/>
      <c r="R24" s="3"/>
      <c r="S24" s="3"/>
    </row>
    <row r="25" spans="1:15" ht="20.25" customHeight="1">
      <c r="A25" s="23"/>
      <c r="B25" s="83">
        <v>20</v>
      </c>
      <c r="C25" s="95" t="str">
        <f t="shared" si="0"/>
        <v>D3</v>
      </c>
      <c r="D25" s="96">
        <v>20</v>
      </c>
      <c r="E25" s="22" t="s">
        <v>533</v>
      </c>
      <c r="F25" s="22" t="s">
        <v>534</v>
      </c>
      <c r="G25" s="104" t="s">
        <v>429</v>
      </c>
      <c r="H25" s="99">
        <v>33</v>
      </c>
      <c r="I25" s="22" t="s">
        <v>439</v>
      </c>
      <c r="J25" s="119" t="s">
        <v>152</v>
      </c>
      <c r="K25" s="99">
        <v>9</v>
      </c>
      <c r="L25" s="100">
        <f t="shared" si="1"/>
        <v>42</v>
      </c>
      <c r="M25" s="101" t="s">
        <v>289</v>
      </c>
      <c r="N25" s="102"/>
      <c r="O25" s="27"/>
    </row>
    <row r="26" spans="1:21" s="3" customFormat="1" ht="20.25" customHeight="1">
      <c r="A26" s="23"/>
      <c r="B26" s="103">
        <v>21</v>
      </c>
      <c r="C26" s="95" t="str">
        <f t="shared" si="0"/>
        <v>E3</v>
      </c>
      <c r="D26" s="96">
        <v>21</v>
      </c>
      <c r="E26" s="22" t="s">
        <v>535</v>
      </c>
      <c r="F26" s="22" t="s">
        <v>536</v>
      </c>
      <c r="G26" s="104" t="s">
        <v>451</v>
      </c>
      <c r="H26" s="99">
        <v>4.5</v>
      </c>
      <c r="I26" s="22" t="s">
        <v>537</v>
      </c>
      <c r="J26" s="22" t="s">
        <v>435</v>
      </c>
      <c r="K26" s="99">
        <v>27</v>
      </c>
      <c r="L26" s="100">
        <f t="shared" si="1"/>
        <v>31.5</v>
      </c>
      <c r="M26" s="107" t="s">
        <v>290</v>
      </c>
      <c r="N26" s="102"/>
      <c r="O26" s="27"/>
      <c r="P26" s="1"/>
      <c r="Q26" s="1"/>
      <c r="R26" s="63"/>
      <c r="S26" s="63"/>
      <c r="T26" s="63"/>
      <c r="U26" s="63"/>
    </row>
    <row r="27" spans="1:19" s="3" customFormat="1" ht="20.25" customHeight="1">
      <c r="A27" s="26"/>
      <c r="B27" s="103">
        <v>22</v>
      </c>
      <c r="C27" s="95" t="str">
        <f t="shared" si="0"/>
        <v>G3</v>
      </c>
      <c r="D27" s="96">
        <v>22</v>
      </c>
      <c r="E27" s="22" t="s">
        <v>538</v>
      </c>
      <c r="F27" s="22" t="s">
        <v>539</v>
      </c>
      <c r="G27" s="104" t="s">
        <v>448</v>
      </c>
      <c r="H27" s="99">
        <v>9</v>
      </c>
      <c r="I27" s="22" t="s">
        <v>540</v>
      </c>
      <c r="J27" s="106" t="s">
        <v>442</v>
      </c>
      <c r="K27" s="99">
        <v>9</v>
      </c>
      <c r="L27" s="100">
        <f t="shared" si="1"/>
        <v>18</v>
      </c>
      <c r="M27" s="121" t="s">
        <v>474</v>
      </c>
      <c r="N27" s="102" t="s">
        <v>455</v>
      </c>
      <c r="O27" s="27"/>
      <c r="P27" s="1"/>
      <c r="Q27" s="1"/>
      <c r="R27" s="63"/>
      <c r="S27" s="63"/>
    </row>
    <row r="28" spans="1:19" s="3" customFormat="1" ht="20.25" customHeight="1">
      <c r="A28" s="26"/>
      <c r="B28" s="83">
        <v>23</v>
      </c>
      <c r="C28" s="95" t="str">
        <f t="shared" si="0"/>
        <v>F3</v>
      </c>
      <c r="D28" s="96">
        <v>22</v>
      </c>
      <c r="E28" s="22" t="s">
        <v>418</v>
      </c>
      <c r="F28" s="22" t="s">
        <v>541</v>
      </c>
      <c r="G28" s="104" t="s">
        <v>428</v>
      </c>
      <c r="H28" s="99">
        <v>12</v>
      </c>
      <c r="I28" s="22" t="s">
        <v>542</v>
      </c>
      <c r="J28" s="119" t="s">
        <v>152</v>
      </c>
      <c r="K28" s="99">
        <v>6</v>
      </c>
      <c r="L28" s="100">
        <f t="shared" si="1"/>
        <v>18</v>
      </c>
      <c r="M28" s="121" t="s">
        <v>282</v>
      </c>
      <c r="N28" s="102" t="s">
        <v>455</v>
      </c>
      <c r="O28" s="27"/>
      <c r="P28" s="1"/>
      <c r="Q28" s="1"/>
      <c r="R28" s="63"/>
      <c r="S28" s="63"/>
    </row>
    <row r="29" spans="1:19" s="3" customFormat="1" ht="20.25" customHeight="1">
      <c r="A29" s="23"/>
      <c r="B29" s="103">
        <v>24</v>
      </c>
      <c r="C29" s="95" t="str">
        <f t="shared" si="0"/>
        <v>H3</v>
      </c>
      <c r="D29" s="96">
        <v>24</v>
      </c>
      <c r="E29" s="22" t="s">
        <v>543</v>
      </c>
      <c r="F29" s="22" t="s">
        <v>544</v>
      </c>
      <c r="G29" s="122" t="s">
        <v>152</v>
      </c>
      <c r="H29" s="99">
        <v>7</v>
      </c>
      <c r="I29" s="22" t="s">
        <v>545</v>
      </c>
      <c r="J29" s="119" t="s">
        <v>152</v>
      </c>
      <c r="K29" s="99">
        <v>7</v>
      </c>
      <c r="L29" s="100">
        <f t="shared" si="1"/>
        <v>14</v>
      </c>
      <c r="M29" s="107" t="s">
        <v>283</v>
      </c>
      <c r="N29" s="102"/>
      <c r="O29" s="27"/>
      <c r="P29" s="1"/>
      <c r="Q29" s="1"/>
      <c r="R29" s="63"/>
      <c r="S29" s="63"/>
    </row>
    <row r="30" spans="1:21" s="3" customFormat="1" ht="20.25" customHeight="1">
      <c r="A30" s="23"/>
      <c r="B30" s="103">
        <v>25</v>
      </c>
      <c r="C30" s="95" t="str">
        <f t="shared" si="0"/>
        <v>H4</v>
      </c>
      <c r="D30" s="96">
        <v>25</v>
      </c>
      <c r="E30" s="22" t="s">
        <v>220</v>
      </c>
      <c r="F30" s="22" t="s">
        <v>546</v>
      </c>
      <c r="G30" s="104" t="s">
        <v>221</v>
      </c>
      <c r="H30" s="99">
        <v>6.75</v>
      </c>
      <c r="I30" s="22" t="s">
        <v>547</v>
      </c>
      <c r="J30" s="22" t="s">
        <v>222</v>
      </c>
      <c r="K30" s="99">
        <v>6.75</v>
      </c>
      <c r="L30" s="100">
        <f t="shared" si="1"/>
        <v>13.5</v>
      </c>
      <c r="M30" s="118" t="s">
        <v>284</v>
      </c>
      <c r="N30" s="102"/>
      <c r="O30" s="27"/>
      <c r="P30" s="1"/>
      <c r="Q30" s="1"/>
      <c r="R30" s="63"/>
      <c r="S30" s="63"/>
      <c r="T30" s="63"/>
      <c r="U30" s="63"/>
    </row>
    <row r="31" spans="1:21" s="3" customFormat="1" ht="20.25" customHeight="1">
      <c r="A31" s="23"/>
      <c r="B31" s="83">
        <v>26</v>
      </c>
      <c r="C31" s="95" t="str">
        <f t="shared" si="0"/>
        <v>G4</v>
      </c>
      <c r="D31" s="96">
        <v>26</v>
      </c>
      <c r="E31" s="22" t="s">
        <v>548</v>
      </c>
      <c r="F31" s="22" t="s">
        <v>549</v>
      </c>
      <c r="G31" s="122" t="s">
        <v>152</v>
      </c>
      <c r="H31" s="99">
        <v>6</v>
      </c>
      <c r="I31" s="22" t="s">
        <v>550</v>
      </c>
      <c r="J31" s="119" t="s">
        <v>152</v>
      </c>
      <c r="K31" s="99">
        <v>6</v>
      </c>
      <c r="L31" s="100">
        <f t="shared" si="1"/>
        <v>12</v>
      </c>
      <c r="M31" s="118" t="s">
        <v>285</v>
      </c>
      <c r="N31" s="105"/>
      <c r="O31" s="22"/>
      <c r="P31" s="1"/>
      <c r="Q31" s="1"/>
      <c r="T31" s="63"/>
      <c r="U31" s="63"/>
    </row>
    <row r="32" spans="1:21" s="3" customFormat="1" ht="20.25" customHeight="1">
      <c r="A32" s="23"/>
      <c r="B32" s="103">
        <v>27</v>
      </c>
      <c r="C32" s="95" t="str">
        <f t="shared" si="0"/>
        <v>F4</v>
      </c>
      <c r="D32" s="96">
        <v>27</v>
      </c>
      <c r="E32" s="22" t="s">
        <v>551</v>
      </c>
      <c r="F32" s="22" t="s">
        <v>552</v>
      </c>
      <c r="G32" s="104" t="s">
        <v>225</v>
      </c>
      <c r="H32" s="99">
        <v>6</v>
      </c>
      <c r="I32" s="22" t="s">
        <v>553</v>
      </c>
      <c r="J32" s="22" t="s">
        <v>447</v>
      </c>
      <c r="K32" s="99">
        <v>0</v>
      </c>
      <c r="L32" s="100">
        <f t="shared" si="1"/>
        <v>6</v>
      </c>
      <c r="M32" s="118" t="s">
        <v>291</v>
      </c>
      <c r="N32" s="102"/>
      <c r="O32" s="22"/>
      <c r="P32" s="1"/>
      <c r="Q32" s="1"/>
      <c r="T32" s="63"/>
      <c r="U32" s="63"/>
    </row>
    <row r="33" spans="1:21" s="3" customFormat="1" ht="20.25" customHeight="1">
      <c r="A33" s="23"/>
      <c r="B33" s="103">
        <v>28</v>
      </c>
      <c r="C33" s="95" t="str">
        <f t="shared" si="0"/>
        <v>E4</v>
      </c>
      <c r="D33" s="96">
        <v>28</v>
      </c>
      <c r="E33" s="22" t="s">
        <v>420</v>
      </c>
      <c r="F33" s="22" t="s">
        <v>554</v>
      </c>
      <c r="G33" s="122" t="s">
        <v>152</v>
      </c>
      <c r="H33" s="99">
        <v>5</v>
      </c>
      <c r="I33" s="22" t="s">
        <v>555</v>
      </c>
      <c r="J33" s="119" t="s">
        <v>152</v>
      </c>
      <c r="K33" s="99">
        <v>0</v>
      </c>
      <c r="L33" s="100">
        <f t="shared" si="1"/>
        <v>5</v>
      </c>
      <c r="M33" s="123" t="s">
        <v>479</v>
      </c>
      <c r="N33" s="102" t="s">
        <v>456</v>
      </c>
      <c r="O33" s="27"/>
      <c r="P33" s="1"/>
      <c r="Q33" s="1"/>
      <c r="R33" s="63"/>
      <c r="S33" s="63"/>
      <c r="T33" s="63"/>
      <c r="U33" s="63"/>
    </row>
    <row r="34" spans="1:21" s="3" customFormat="1" ht="20.25" customHeight="1">
      <c r="A34" s="23"/>
      <c r="B34" s="83">
        <v>29</v>
      </c>
      <c r="C34" s="95" t="str">
        <f t="shared" si="0"/>
        <v>D4</v>
      </c>
      <c r="D34" s="96">
        <v>28</v>
      </c>
      <c r="E34" s="22" t="s">
        <v>421</v>
      </c>
      <c r="F34" s="22" t="s">
        <v>556</v>
      </c>
      <c r="G34" s="122" t="s">
        <v>152</v>
      </c>
      <c r="H34" s="99">
        <v>5</v>
      </c>
      <c r="I34" s="22" t="s">
        <v>557</v>
      </c>
      <c r="J34" s="124" t="s">
        <v>152</v>
      </c>
      <c r="K34" s="99">
        <v>0</v>
      </c>
      <c r="L34" s="100">
        <f t="shared" si="1"/>
        <v>5</v>
      </c>
      <c r="M34" s="125" t="s">
        <v>477</v>
      </c>
      <c r="N34" s="102" t="s">
        <v>456</v>
      </c>
      <c r="O34" s="22"/>
      <c r="P34" s="1"/>
      <c r="Q34" s="1"/>
      <c r="T34" s="63"/>
      <c r="U34" s="63"/>
    </row>
    <row r="35" spans="1:21" s="3" customFormat="1" ht="20.25" customHeight="1">
      <c r="A35" s="23"/>
      <c r="B35" s="103">
        <v>30</v>
      </c>
      <c r="C35" s="95" t="str">
        <f t="shared" si="0"/>
        <v>B4</v>
      </c>
      <c r="D35" s="96">
        <v>30</v>
      </c>
      <c r="E35" s="22" t="s">
        <v>422</v>
      </c>
      <c r="F35" s="22" t="s">
        <v>558</v>
      </c>
      <c r="G35" s="104" t="s">
        <v>234</v>
      </c>
      <c r="H35" s="99">
        <v>0</v>
      </c>
      <c r="I35" s="22" t="s">
        <v>559</v>
      </c>
      <c r="J35" s="22" t="s">
        <v>445</v>
      </c>
      <c r="K35" s="99">
        <v>0</v>
      </c>
      <c r="L35" s="100">
        <f t="shared" si="1"/>
        <v>0</v>
      </c>
      <c r="M35" s="125" t="s">
        <v>478</v>
      </c>
      <c r="N35" s="102" t="s">
        <v>457</v>
      </c>
      <c r="O35" s="22"/>
      <c r="P35" s="1"/>
      <c r="Q35" s="1"/>
      <c r="T35" s="63"/>
      <c r="U35" s="63"/>
    </row>
    <row r="36" spans="1:21" s="3" customFormat="1" ht="20.25" customHeight="1" thickBot="1">
      <c r="A36" s="23"/>
      <c r="B36" s="126">
        <v>31</v>
      </c>
      <c r="C36" s="127" t="str">
        <f t="shared" si="0"/>
        <v>C4</v>
      </c>
      <c r="D36" s="128">
        <v>30</v>
      </c>
      <c r="E36" s="129" t="s">
        <v>560</v>
      </c>
      <c r="F36" s="129" t="s">
        <v>458</v>
      </c>
      <c r="G36" s="130" t="s">
        <v>432</v>
      </c>
      <c r="H36" s="131">
        <v>0</v>
      </c>
      <c r="I36" s="129" t="s">
        <v>561</v>
      </c>
      <c r="J36" s="129" t="s">
        <v>438</v>
      </c>
      <c r="K36" s="131">
        <v>0</v>
      </c>
      <c r="L36" s="132">
        <f t="shared" si="1"/>
        <v>0</v>
      </c>
      <c r="M36" s="133" t="s">
        <v>480</v>
      </c>
      <c r="N36" s="134" t="s">
        <v>457</v>
      </c>
      <c r="O36" s="129"/>
      <c r="P36" s="1"/>
      <c r="Q36" s="1"/>
      <c r="T36" s="63"/>
      <c r="U36" s="63"/>
    </row>
    <row r="37" spans="1:21" s="3" customFormat="1" ht="20.25" customHeight="1" hidden="1">
      <c r="A37" s="23"/>
      <c r="B37" s="83">
        <v>32</v>
      </c>
      <c r="C37" s="135" t="str">
        <f t="shared" si="0"/>
        <v>A4</v>
      </c>
      <c r="D37" s="136">
        <v>32</v>
      </c>
      <c r="E37" s="24" t="s">
        <v>462</v>
      </c>
      <c r="F37" s="24"/>
      <c r="G37" s="137"/>
      <c r="H37" s="138"/>
      <c r="I37" s="24"/>
      <c r="J37" s="24"/>
      <c r="K37" s="139"/>
      <c r="L37" s="91"/>
      <c r="M37" s="125" t="s">
        <v>298</v>
      </c>
      <c r="N37" s="93"/>
      <c r="O37" s="24"/>
      <c r="P37" s="1"/>
      <c r="Q37" s="1"/>
      <c r="T37" s="63"/>
      <c r="U37" s="63"/>
    </row>
    <row r="38" spans="1:21" s="3" customFormat="1" ht="20.25" customHeight="1" hidden="1">
      <c r="A38" s="23"/>
      <c r="B38" s="83"/>
      <c r="C38" s="114"/>
      <c r="D38" s="96"/>
      <c r="E38" s="22"/>
      <c r="F38" s="22"/>
      <c r="G38" s="104"/>
      <c r="H38" s="99"/>
      <c r="I38" s="22"/>
      <c r="J38" s="22"/>
      <c r="K38" s="140"/>
      <c r="L38" s="100"/>
      <c r="M38" s="125"/>
      <c r="N38" s="102"/>
      <c r="O38" s="22"/>
      <c r="P38" s="1"/>
      <c r="Q38" s="1"/>
      <c r="T38" s="63"/>
      <c r="U38" s="63"/>
    </row>
    <row r="39" spans="1:21" s="3" customFormat="1" ht="20.25" customHeight="1" hidden="1">
      <c r="A39" s="23"/>
      <c r="B39" s="83"/>
      <c r="C39" s="95"/>
      <c r="D39" s="96"/>
      <c r="E39" s="22"/>
      <c r="F39" s="22"/>
      <c r="G39" s="104"/>
      <c r="H39" s="99"/>
      <c r="I39" s="22"/>
      <c r="J39" s="22"/>
      <c r="K39" s="140"/>
      <c r="L39" s="100"/>
      <c r="M39" s="125"/>
      <c r="N39" s="102"/>
      <c r="O39" s="22"/>
      <c r="P39" s="1"/>
      <c r="Q39" s="1"/>
      <c r="T39" s="63"/>
      <c r="U39" s="63"/>
    </row>
    <row r="40" spans="1:21" s="3" customFormat="1" ht="20.25" customHeight="1" hidden="1">
      <c r="A40" s="23"/>
      <c r="B40" s="83"/>
      <c r="C40" s="95"/>
      <c r="D40" s="96"/>
      <c r="E40" s="22"/>
      <c r="F40" s="22"/>
      <c r="G40" s="104"/>
      <c r="H40" s="99"/>
      <c r="I40" s="22"/>
      <c r="J40" s="22"/>
      <c r="K40" s="140"/>
      <c r="L40" s="100"/>
      <c r="M40" s="125"/>
      <c r="N40" s="102"/>
      <c r="O40" s="22"/>
      <c r="P40" s="1"/>
      <c r="Q40" s="1"/>
      <c r="T40" s="63"/>
      <c r="U40" s="63"/>
    </row>
    <row r="41" spans="1:21" s="3" customFormat="1" ht="20.25" customHeight="1" hidden="1">
      <c r="A41" s="23"/>
      <c r="B41" s="83"/>
      <c r="C41" s="95"/>
      <c r="D41" s="96"/>
      <c r="E41" s="22"/>
      <c r="F41" s="22"/>
      <c r="G41" s="104"/>
      <c r="H41" s="99"/>
      <c r="I41" s="22"/>
      <c r="J41" s="22"/>
      <c r="K41" s="140"/>
      <c r="L41" s="100"/>
      <c r="M41" s="125"/>
      <c r="N41" s="102"/>
      <c r="O41" s="22"/>
      <c r="P41" s="1"/>
      <c r="Q41" s="1"/>
      <c r="T41" s="63"/>
      <c r="U41" s="63"/>
    </row>
    <row r="42" spans="1:21" s="3" customFormat="1" ht="20.25" customHeight="1" hidden="1">
      <c r="A42" s="23"/>
      <c r="B42" s="83"/>
      <c r="C42" s="95"/>
      <c r="D42" s="96"/>
      <c r="E42" s="22"/>
      <c r="F42" s="22"/>
      <c r="G42" s="104"/>
      <c r="H42" s="99"/>
      <c r="I42" s="22"/>
      <c r="J42" s="22"/>
      <c r="K42" s="140"/>
      <c r="L42" s="100"/>
      <c r="M42" s="125"/>
      <c r="N42" s="102"/>
      <c r="O42" s="22"/>
      <c r="P42" s="1"/>
      <c r="Q42" s="1"/>
      <c r="T42" s="63"/>
      <c r="U42" s="63"/>
    </row>
    <row r="43" spans="1:21" s="3" customFormat="1" ht="20.25" customHeight="1" hidden="1">
      <c r="A43" s="23"/>
      <c r="B43" s="83"/>
      <c r="C43" s="95"/>
      <c r="D43" s="96"/>
      <c r="E43" s="22"/>
      <c r="F43" s="22"/>
      <c r="G43" s="104"/>
      <c r="H43" s="99"/>
      <c r="I43" s="22"/>
      <c r="J43" s="22"/>
      <c r="K43" s="140"/>
      <c r="L43" s="100"/>
      <c r="M43" s="125"/>
      <c r="N43" s="102"/>
      <c r="O43" s="22"/>
      <c r="P43" s="1"/>
      <c r="Q43" s="1"/>
      <c r="T43" s="63"/>
      <c r="U43" s="63"/>
    </row>
    <row r="44" spans="1:21" s="3" customFormat="1" ht="20.25" customHeight="1" hidden="1">
      <c r="A44" s="23"/>
      <c r="B44" s="83"/>
      <c r="C44" s="95"/>
      <c r="D44" s="96"/>
      <c r="E44" s="22"/>
      <c r="F44" s="22"/>
      <c r="G44" s="104"/>
      <c r="H44" s="99"/>
      <c r="I44" s="22"/>
      <c r="J44" s="22"/>
      <c r="K44" s="140"/>
      <c r="L44" s="100"/>
      <c r="M44" s="125"/>
      <c r="N44" s="102"/>
      <c r="O44" s="22"/>
      <c r="P44" s="1"/>
      <c r="Q44" s="1"/>
      <c r="T44" s="63"/>
      <c r="U44" s="63"/>
    </row>
    <row r="45" spans="1:21" s="3" customFormat="1" ht="20.25" customHeight="1" hidden="1">
      <c r="A45" s="23"/>
      <c r="B45" s="83"/>
      <c r="C45" s="95"/>
      <c r="D45" s="96"/>
      <c r="E45" s="22"/>
      <c r="F45" s="22"/>
      <c r="G45" s="104"/>
      <c r="H45" s="99"/>
      <c r="I45" s="22"/>
      <c r="J45" s="22"/>
      <c r="K45" s="140"/>
      <c r="L45" s="100"/>
      <c r="M45" s="125"/>
      <c r="N45" s="102"/>
      <c r="O45" s="22"/>
      <c r="P45" s="1"/>
      <c r="Q45" s="1"/>
      <c r="T45" s="63"/>
      <c r="U45" s="63"/>
    </row>
    <row r="46" spans="1:21" s="3" customFormat="1" ht="20.25" customHeight="1" hidden="1">
      <c r="A46" s="23"/>
      <c r="B46" s="83"/>
      <c r="C46" s="95"/>
      <c r="D46" s="96"/>
      <c r="E46" s="22"/>
      <c r="F46" s="22"/>
      <c r="G46" s="104"/>
      <c r="H46" s="99"/>
      <c r="I46" s="22"/>
      <c r="J46" s="22"/>
      <c r="K46" s="140"/>
      <c r="L46" s="100"/>
      <c r="M46" s="125"/>
      <c r="N46" s="102"/>
      <c r="O46" s="22"/>
      <c r="P46" s="1"/>
      <c r="Q46" s="1"/>
      <c r="T46" s="63"/>
      <c r="U46" s="63"/>
    </row>
    <row r="47" spans="1:21" s="3" customFormat="1" ht="20.25" customHeight="1" hidden="1">
      <c r="A47" s="23"/>
      <c r="B47" s="83"/>
      <c r="C47" s="95"/>
      <c r="D47" s="96"/>
      <c r="E47" s="22"/>
      <c r="F47" s="22"/>
      <c r="G47" s="104"/>
      <c r="H47" s="99"/>
      <c r="I47" s="22"/>
      <c r="J47" s="22"/>
      <c r="K47" s="140"/>
      <c r="L47" s="100"/>
      <c r="M47" s="125"/>
      <c r="N47" s="102"/>
      <c r="O47" s="22"/>
      <c r="P47" s="1"/>
      <c r="Q47" s="1"/>
      <c r="T47" s="63"/>
      <c r="U47" s="63"/>
    </row>
    <row r="48" spans="1:21" s="3" customFormat="1" ht="20.25" customHeight="1" hidden="1">
      <c r="A48" s="23"/>
      <c r="B48" s="83"/>
      <c r="C48" s="95"/>
      <c r="D48" s="96"/>
      <c r="E48" s="22"/>
      <c r="F48" s="22"/>
      <c r="G48" s="104"/>
      <c r="H48" s="99"/>
      <c r="I48" s="22"/>
      <c r="J48" s="22"/>
      <c r="K48" s="140"/>
      <c r="L48" s="100"/>
      <c r="M48" s="125"/>
      <c r="N48" s="102"/>
      <c r="O48" s="22"/>
      <c r="P48" s="1"/>
      <c r="Q48" s="1"/>
      <c r="T48" s="63"/>
      <c r="U48" s="63"/>
    </row>
    <row r="49" spans="1:21" s="3" customFormat="1" ht="20.25" customHeight="1" hidden="1">
      <c r="A49" s="23"/>
      <c r="B49" s="83"/>
      <c r="C49" s="95"/>
      <c r="D49" s="96"/>
      <c r="E49" s="22"/>
      <c r="F49" s="22"/>
      <c r="G49" s="104"/>
      <c r="H49" s="99"/>
      <c r="I49" s="22"/>
      <c r="J49" s="22"/>
      <c r="K49" s="140"/>
      <c r="L49" s="100"/>
      <c r="M49" s="125"/>
      <c r="N49" s="102"/>
      <c r="O49" s="22"/>
      <c r="P49" s="1"/>
      <c r="Q49" s="1"/>
      <c r="T49" s="63"/>
      <c r="U49" s="63"/>
    </row>
    <row r="50" spans="1:21" s="3" customFormat="1" ht="20.25" customHeight="1" hidden="1">
      <c r="A50" s="23"/>
      <c r="B50" s="83"/>
      <c r="C50" s="95"/>
      <c r="D50" s="96"/>
      <c r="E50" s="22"/>
      <c r="F50" s="22"/>
      <c r="G50" s="104"/>
      <c r="H50" s="99"/>
      <c r="I50" s="22"/>
      <c r="J50" s="22"/>
      <c r="K50" s="140"/>
      <c r="L50" s="100"/>
      <c r="M50" s="125"/>
      <c r="N50" s="102"/>
      <c r="O50" s="22"/>
      <c r="P50" s="1"/>
      <c r="Q50" s="1"/>
      <c r="T50" s="63"/>
      <c r="U50" s="63"/>
    </row>
    <row r="51" spans="1:21" s="3" customFormat="1" ht="20.25" customHeight="1" hidden="1">
      <c r="A51" s="23"/>
      <c r="B51" s="83"/>
      <c r="C51" s="95"/>
      <c r="D51" s="96"/>
      <c r="E51" s="22"/>
      <c r="F51" s="22"/>
      <c r="G51" s="104"/>
      <c r="H51" s="99"/>
      <c r="I51" s="22"/>
      <c r="J51" s="22"/>
      <c r="K51" s="140"/>
      <c r="L51" s="100"/>
      <c r="M51" s="125"/>
      <c r="N51" s="102"/>
      <c r="O51" s="22"/>
      <c r="P51" s="1"/>
      <c r="Q51" s="1"/>
      <c r="T51" s="63"/>
      <c r="U51" s="63"/>
    </row>
    <row r="52" spans="1:21" s="3" customFormat="1" ht="20.25" customHeight="1" hidden="1">
      <c r="A52" s="23"/>
      <c r="B52" s="83"/>
      <c r="C52" s="95"/>
      <c r="D52" s="96"/>
      <c r="E52" s="22"/>
      <c r="F52" s="22"/>
      <c r="G52" s="104"/>
      <c r="H52" s="99"/>
      <c r="I52" s="22"/>
      <c r="J52" s="22"/>
      <c r="K52" s="140"/>
      <c r="L52" s="100"/>
      <c r="M52" s="125"/>
      <c r="N52" s="102"/>
      <c r="O52" s="22"/>
      <c r="P52" s="1"/>
      <c r="Q52" s="1"/>
      <c r="T52" s="63"/>
      <c r="U52" s="63"/>
    </row>
    <row r="53" spans="1:21" s="3" customFormat="1" ht="20.25" customHeight="1" hidden="1">
      <c r="A53" s="23"/>
      <c r="B53" s="83"/>
      <c r="C53" s="95"/>
      <c r="D53" s="96"/>
      <c r="E53" s="22"/>
      <c r="F53" s="22"/>
      <c r="G53" s="104"/>
      <c r="H53" s="99"/>
      <c r="I53" s="22"/>
      <c r="J53" s="22"/>
      <c r="K53" s="140"/>
      <c r="L53" s="100"/>
      <c r="M53" s="125"/>
      <c r="N53" s="102"/>
      <c r="O53" s="22"/>
      <c r="P53" s="1"/>
      <c r="Q53" s="1"/>
      <c r="T53" s="63"/>
      <c r="U53" s="63"/>
    </row>
    <row r="54" spans="1:21" s="3" customFormat="1" ht="20.25" customHeight="1" hidden="1">
      <c r="A54" s="23"/>
      <c r="B54" s="83"/>
      <c r="C54" s="95"/>
      <c r="D54" s="96"/>
      <c r="E54" s="22"/>
      <c r="F54" s="22"/>
      <c r="G54" s="104"/>
      <c r="H54" s="99"/>
      <c r="I54" s="22"/>
      <c r="J54" s="22"/>
      <c r="K54" s="140"/>
      <c r="L54" s="100"/>
      <c r="M54" s="125"/>
      <c r="N54" s="102"/>
      <c r="O54" s="22"/>
      <c r="P54" s="1"/>
      <c r="Q54" s="1"/>
      <c r="T54" s="63"/>
      <c r="U54" s="63"/>
    </row>
    <row r="55" spans="1:21" s="3" customFormat="1" ht="20.25" customHeight="1" hidden="1">
      <c r="A55" s="23"/>
      <c r="B55" s="83"/>
      <c r="C55" s="95"/>
      <c r="D55" s="96"/>
      <c r="E55" s="22"/>
      <c r="F55" s="22"/>
      <c r="G55" s="104"/>
      <c r="H55" s="99"/>
      <c r="I55" s="22"/>
      <c r="J55" s="22"/>
      <c r="K55" s="140"/>
      <c r="L55" s="100"/>
      <c r="M55" s="125"/>
      <c r="N55" s="102"/>
      <c r="O55" s="22"/>
      <c r="P55" s="1"/>
      <c r="Q55" s="1"/>
      <c r="T55" s="63"/>
      <c r="U55" s="63"/>
    </row>
    <row r="56" spans="1:21" s="3" customFormat="1" ht="20.25" customHeight="1" hidden="1">
      <c r="A56" s="23"/>
      <c r="B56" s="83"/>
      <c r="C56" s="95"/>
      <c r="D56" s="96"/>
      <c r="E56" s="22"/>
      <c r="F56" s="22"/>
      <c r="G56" s="104"/>
      <c r="H56" s="99"/>
      <c r="I56" s="22"/>
      <c r="J56" s="22"/>
      <c r="K56" s="140"/>
      <c r="L56" s="100"/>
      <c r="M56" s="125"/>
      <c r="N56" s="102"/>
      <c r="O56" s="22"/>
      <c r="P56" s="1"/>
      <c r="Q56" s="1"/>
      <c r="T56" s="63"/>
      <c r="U56" s="63"/>
    </row>
    <row r="57" spans="1:21" s="3" customFormat="1" ht="20.25" customHeight="1" hidden="1">
      <c r="A57" s="23"/>
      <c r="B57" s="83"/>
      <c r="C57" s="95"/>
      <c r="D57" s="96"/>
      <c r="E57" s="22"/>
      <c r="F57" s="22"/>
      <c r="G57" s="104"/>
      <c r="H57" s="99"/>
      <c r="I57" s="22"/>
      <c r="J57" s="22"/>
      <c r="K57" s="140"/>
      <c r="L57" s="100"/>
      <c r="M57" s="125"/>
      <c r="N57" s="102"/>
      <c r="O57" s="22"/>
      <c r="P57" s="1"/>
      <c r="Q57" s="1"/>
      <c r="T57" s="63"/>
      <c r="U57" s="63"/>
    </row>
    <row r="58" spans="1:21" s="3" customFormat="1" ht="20.25" customHeight="1" hidden="1">
      <c r="A58" s="23"/>
      <c r="B58" s="83"/>
      <c r="C58" s="95"/>
      <c r="D58" s="96"/>
      <c r="E58" s="22"/>
      <c r="F58" s="22"/>
      <c r="G58" s="104"/>
      <c r="H58" s="99"/>
      <c r="I58" s="22"/>
      <c r="J58" s="22"/>
      <c r="K58" s="140"/>
      <c r="L58" s="100"/>
      <c r="M58" s="125"/>
      <c r="N58" s="102"/>
      <c r="O58" s="22"/>
      <c r="P58" s="1"/>
      <c r="Q58" s="1"/>
      <c r="T58" s="63"/>
      <c r="U58" s="63"/>
    </row>
    <row r="59" spans="1:21" s="3" customFormat="1" ht="20.25" customHeight="1" hidden="1">
      <c r="A59" s="23"/>
      <c r="B59" s="83"/>
      <c r="C59" s="95"/>
      <c r="D59" s="96"/>
      <c r="E59" s="22"/>
      <c r="F59" s="22"/>
      <c r="G59" s="104"/>
      <c r="H59" s="99"/>
      <c r="I59" s="22"/>
      <c r="J59" s="22"/>
      <c r="K59" s="140"/>
      <c r="L59" s="100"/>
      <c r="M59" s="125"/>
      <c r="N59" s="102"/>
      <c r="O59" s="22"/>
      <c r="P59" s="1"/>
      <c r="Q59" s="1"/>
      <c r="T59" s="63"/>
      <c r="U59" s="63"/>
    </row>
    <row r="60" spans="1:21" s="3" customFormat="1" ht="20.25" customHeight="1" hidden="1">
      <c r="A60" s="23"/>
      <c r="B60" s="83"/>
      <c r="C60" s="95"/>
      <c r="D60" s="96"/>
      <c r="E60" s="22"/>
      <c r="F60" s="22"/>
      <c r="G60" s="104"/>
      <c r="H60" s="99"/>
      <c r="I60" s="22"/>
      <c r="J60" s="22"/>
      <c r="K60" s="140"/>
      <c r="L60" s="100"/>
      <c r="M60" s="125"/>
      <c r="N60" s="102"/>
      <c r="O60" s="22"/>
      <c r="P60" s="1"/>
      <c r="Q60" s="1"/>
      <c r="T60" s="63"/>
      <c r="U60" s="63"/>
    </row>
    <row r="61" spans="1:21" s="3" customFormat="1" ht="20.25" customHeight="1" hidden="1">
      <c r="A61" s="23"/>
      <c r="B61" s="83"/>
      <c r="C61" s="95"/>
      <c r="D61" s="96"/>
      <c r="E61" s="22"/>
      <c r="F61" s="22"/>
      <c r="G61" s="104"/>
      <c r="H61" s="99"/>
      <c r="I61" s="22"/>
      <c r="J61" s="22"/>
      <c r="K61" s="140"/>
      <c r="L61" s="100"/>
      <c r="M61" s="125"/>
      <c r="N61" s="102"/>
      <c r="O61" s="22"/>
      <c r="P61" s="1"/>
      <c r="Q61" s="1"/>
      <c r="T61" s="63"/>
      <c r="U61" s="63"/>
    </row>
    <row r="62" spans="1:21" s="3" customFormat="1" ht="20.25" customHeight="1" hidden="1">
      <c r="A62" s="23"/>
      <c r="B62" s="83"/>
      <c r="C62" s="95"/>
      <c r="D62" s="96"/>
      <c r="E62" s="22"/>
      <c r="F62" s="22"/>
      <c r="G62" s="104"/>
      <c r="H62" s="99"/>
      <c r="I62" s="22"/>
      <c r="J62" s="22"/>
      <c r="K62" s="140"/>
      <c r="L62" s="100"/>
      <c r="M62" s="125"/>
      <c r="N62" s="102"/>
      <c r="O62" s="22"/>
      <c r="P62" s="1"/>
      <c r="Q62" s="1"/>
      <c r="T62" s="63"/>
      <c r="U62" s="63"/>
    </row>
    <row r="63" spans="1:21" s="3" customFormat="1" ht="20.25" customHeight="1" hidden="1">
      <c r="A63" s="23"/>
      <c r="B63" s="83"/>
      <c r="C63" s="95"/>
      <c r="D63" s="96"/>
      <c r="E63" s="22"/>
      <c r="F63" s="22"/>
      <c r="G63" s="104"/>
      <c r="H63" s="99"/>
      <c r="I63" s="22"/>
      <c r="J63" s="22"/>
      <c r="K63" s="140"/>
      <c r="L63" s="100"/>
      <c r="M63" s="125"/>
      <c r="N63" s="102"/>
      <c r="O63" s="22"/>
      <c r="P63" s="1"/>
      <c r="Q63" s="1"/>
      <c r="T63" s="63"/>
      <c r="U63" s="63"/>
    </row>
    <row r="64" spans="1:21" s="3" customFormat="1" ht="20.25" customHeight="1" hidden="1">
      <c r="A64" s="23"/>
      <c r="B64" s="83"/>
      <c r="C64" s="95"/>
      <c r="D64" s="96"/>
      <c r="E64" s="22"/>
      <c r="F64" s="22"/>
      <c r="G64" s="104"/>
      <c r="H64" s="99"/>
      <c r="I64" s="22"/>
      <c r="J64" s="22"/>
      <c r="K64" s="140"/>
      <c r="L64" s="100"/>
      <c r="M64" s="125"/>
      <c r="N64" s="102"/>
      <c r="O64" s="22"/>
      <c r="P64" s="1"/>
      <c r="Q64" s="1"/>
      <c r="T64" s="63"/>
      <c r="U64" s="63"/>
    </row>
    <row r="65" spans="1:21" s="3" customFormat="1" ht="20.25" customHeight="1" hidden="1">
      <c r="A65" s="23"/>
      <c r="B65" s="83"/>
      <c r="C65" s="95"/>
      <c r="D65" s="96"/>
      <c r="E65" s="22"/>
      <c r="F65" s="22"/>
      <c r="G65" s="104"/>
      <c r="H65" s="99"/>
      <c r="I65" s="22"/>
      <c r="J65" s="22"/>
      <c r="K65" s="140"/>
      <c r="L65" s="100"/>
      <c r="M65" s="125"/>
      <c r="N65" s="102"/>
      <c r="O65" s="22"/>
      <c r="P65" s="1"/>
      <c r="Q65" s="1"/>
      <c r="T65" s="63"/>
      <c r="U65" s="63"/>
    </row>
    <row r="66" spans="1:21" s="3" customFormat="1" ht="20.25" customHeight="1" hidden="1">
      <c r="A66" s="23"/>
      <c r="B66" s="83"/>
      <c r="C66" s="95"/>
      <c r="D66" s="96"/>
      <c r="E66" s="22"/>
      <c r="F66" s="22"/>
      <c r="G66" s="104"/>
      <c r="H66" s="99"/>
      <c r="I66" s="22"/>
      <c r="J66" s="22"/>
      <c r="K66" s="140"/>
      <c r="L66" s="100"/>
      <c r="M66" s="125"/>
      <c r="N66" s="102"/>
      <c r="O66" s="22"/>
      <c r="P66" s="1"/>
      <c r="Q66" s="1"/>
      <c r="T66" s="63"/>
      <c r="U66" s="63"/>
    </row>
    <row r="67" spans="1:21" s="3" customFormat="1" ht="20.25" customHeight="1" hidden="1">
      <c r="A67" s="23"/>
      <c r="B67" s="83"/>
      <c r="C67" s="95"/>
      <c r="D67" s="96"/>
      <c r="E67" s="22"/>
      <c r="F67" s="22"/>
      <c r="G67" s="104"/>
      <c r="H67" s="99"/>
      <c r="I67" s="22"/>
      <c r="J67" s="22"/>
      <c r="K67" s="140"/>
      <c r="L67" s="100"/>
      <c r="M67" s="125"/>
      <c r="N67" s="102"/>
      <c r="O67" s="22"/>
      <c r="P67" s="1"/>
      <c r="Q67" s="1"/>
      <c r="T67" s="63"/>
      <c r="U67" s="63"/>
    </row>
    <row r="68" spans="1:21" s="3" customFormat="1" ht="20.25" customHeight="1" hidden="1">
      <c r="A68" s="23"/>
      <c r="B68" s="83"/>
      <c r="C68" s="95"/>
      <c r="D68" s="96"/>
      <c r="E68" s="22"/>
      <c r="F68" s="22"/>
      <c r="G68" s="104"/>
      <c r="H68" s="99"/>
      <c r="I68" s="22"/>
      <c r="J68" s="22"/>
      <c r="K68" s="140"/>
      <c r="L68" s="100"/>
      <c r="M68" s="125"/>
      <c r="N68" s="102"/>
      <c r="O68" s="22"/>
      <c r="P68" s="1"/>
      <c r="Q68" s="1"/>
      <c r="T68" s="63"/>
      <c r="U68" s="63"/>
    </row>
    <row r="69" spans="1:21" s="3" customFormat="1" ht="20.25" customHeight="1" hidden="1">
      <c r="A69" s="23"/>
      <c r="B69" s="83"/>
      <c r="C69" s="95"/>
      <c r="D69" s="96"/>
      <c r="E69" s="22"/>
      <c r="F69" s="22"/>
      <c r="G69" s="104"/>
      <c r="H69" s="99"/>
      <c r="I69" s="22"/>
      <c r="J69" s="22"/>
      <c r="K69" s="140"/>
      <c r="L69" s="100"/>
      <c r="M69" s="125"/>
      <c r="N69" s="102"/>
      <c r="O69" s="22"/>
      <c r="P69" s="1"/>
      <c r="Q69" s="1"/>
      <c r="T69" s="63"/>
      <c r="U69" s="63"/>
    </row>
    <row r="70" spans="1:21" s="3" customFormat="1" ht="20.25" customHeight="1" hidden="1">
      <c r="A70" s="23"/>
      <c r="B70" s="83"/>
      <c r="C70" s="95"/>
      <c r="D70" s="96"/>
      <c r="E70" s="22"/>
      <c r="F70" s="22"/>
      <c r="G70" s="104"/>
      <c r="H70" s="99"/>
      <c r="I70" s="22"/>
      <c r="J70" s="22"/>
      <c r="K70" s="140"/>
      <c r="L70" s="100"/>
      <c r="M70" s="125"/>
      <c r="N70" s="102"/>
      <c r="O70" s="22"/>
      <c r="P70" s="1"/>
      <c r="Q70" s="1"/>
      <c r="T70" s="63"/>
      <c r="U70" s="63"/>
    </row>
    <row r="71" spans="1:21" s="3" customFormat="1" ht="20.25" customHeight="1" hidden="1">
      <c r="A71" s="23"/>
      <c r="B71" s="83"/>
      <c r="C71" s="95"/>
      <c r="D71" s="96"/>
      <c r="E71" s="22"/>
      <c r="F71" s="22"/>
      <c r="G71" s="104"/>
      <c r="H71" s="99"/>
      <c r="I71" s="22"/>
      <c r="J71" s="22"/>
      <c r="K71" s="140"/>
      <c r="L71" s="100"/>
      <c r="M71" s="125"/>
      <c r="N71" s="102"/>
      <c r="O71" s="22"/>
      <c r="P71" s="1"/>
      <c r="Q71" s="1"/>
      <c r="T71" s="63"/>
      <c r="U71" s="63"/>
    </row>
    <row r="72" spans="1:21" s="3" customFormat="1" ht="20.25" customHeight="1" hidden="1">
      <c r="A72" s="23"/>
      <c r="B72" s="83"/>
      <c r="C72" s="95"/>
      <c r="D72" s="96"/>
      <c r="E72" s="22"/>
      <c r="F72" s="22"/>
      <c r="G72" s="104"/>
      <c r="H72" s="99"/>
      <c r="I72" s="22"/>
      <c r="J72" s="22"/>
      <c r="K72" s="140"/>
      <c r="L72" s="100"/>
      <c r="M72" s="125"/>
      <c r="N72" s="102"/>
      <c r="O72" s="22"/>
      <c r="P72" s="1"/>
      <c r="Q72" s="1"/>
      <c r="T72" s="63"/>
      <c r="U72" s="63"/>
    </row>
    <row r="73" spans="1:21" s="3" customFormat="1" ht="20.25" customHeight="1" hidden="1">
      <c r="A73" s="23"/>
      <c r="B73" s="83"/>
      <c r="C73" s="95"/>
      <c r="D73" s="96"/>
      <c r="E73" s="22"/>
      <c r="F73" s="22"/>
      <c r="G73" s="104"/>
      <c r="H73" s="99"/>
      <c r="I73" s="22"/>
      <c r="J73" s="22"/>
      <c r="K73" s="140"/>
      <c r="L73" s="100"/>
      <c r="M73" s="125"/>
      <c r="N73" s="102"/>
      <c r="O73" s="22"/>
      <c r="P73" s="1"/>
      <c r="Q73" s="1"/>
      <c r="T73" s="63"/>
      <c r="U73" s="63"/>
    </row>
    <row r="74" spans="1:21" s="3" customFormat="1" ht="20.25" customHeight="1" hidden="1">
      <c r="A74" s="23"/>
      <c r="B74" s="83"/>
      <c r="C74" s="95"/>
      <c r="D74" s="96"/>
      <c r="E74" s="22"/>
      <c r="F74" s="22"/>
      <c r="G74" s="104"/>
      <c r="H74" s="99"/>
      <c r="I74" s="22"/>
      <c r="J74" s="22"/>
      <c r="K74" s="140"/>
      <c r="L74" s="100"/>
      <c r="M74" s="125"/>
      <c r="N74" s="102"/>
      <c r="O74" s="22"/>
      <c r="P74" s="1"/>
      <c r="Q74" s="1"/>
      <c r="T74" s="63"/>
      <c r="U74" s="63"/>
    </row>
    <row r="75" spans="1:21" s="3" customFormat="1" ht="20.25" customHeight="1" hidden="1">
      <c r="A75" s="23"/>
      <c r="B75" s="83"/>
      <c r="C75" s="95"/>
      <c r="D75" s="96"/>
      <c r="E75" s="22"/>
      <c r="F75" s="22"/>
      <c r="G75" s="104"/>
      <c r="H75" s="99"/>
      <c r="I75" s="22"/>
      <c r="J75" s="22"/>
      <c r="K75" s="140"/>
      <c r="L75" s="100"/>
      <c r="M75" s="125"/>
      <c r="N75" s="102"/>
      <c r="O75" s="22"/>
      <c r="P75" s="1"/>
      <c r="Q75" s="1"/>
      <c r="T75" s="63"/>
      <c r="U75" s="63"/>
    </row>
    <row r="76" spans="1:21" s="3" customFormat="1" ht="20.25" customHeight="1" hidden="1">
      <c r="A76" s="23"/>
      <c r="B76" s="83"/>
      <c r="C76" s="95"/>
      <c r="D76" s="96"/>
      <c r="E76" s="22"/>
      <c r="F76" s="22"/>
      <c r="G76" s="104"/>
      <c r="H76" s="99"/>
      <c r="I76" s="22"/>
      <c r="J76" s="22"/>
      <c r="K76" s="140"/>
      <c r="L76" s="100"/>
      <c r="M76" s="125"/>
      <c r="N76" s="102"/>
      <c r="O76" s="22"/>
      <c r="P76" s="1"/>
      <c r="Q76" s="1"/>
      <c r="T76" s="63"/>
      <c r="U76" s="63"/>
    </row>
    <row r="77" spans="1:21" s="3" customFormat="1" ht="20.25" customHeight="1" hidden="1">
      <c r="A77" s="23"/>
      <c r="B77" s="83"/>
      <c r="C77" s="95"/>
      <c r="D77" s="96"/>
      <c r="E77" s="22"/>
      <c r="F77" s="22"/>
      <c r="G77" s="104"/>
      <c r="H77" s="99"/>
      <c r="I77" s="22"/>
      <c r="J77" s="22"/>
      <c r="K77" s="140"/>
      <c r="L77" s="100"/>
      <c r="M77" s="125"/>
      <c r="N77" s="102"/>
      <c r="O77" s="22"/>
      <c r="P77" s="1"/>
      <c r="Q77" s="1"/>
      <c r="T77" s="63"/>
      <c r="U77" s="63"/>
    </row>
    <row r="78" spans="1:21" s="3" customFormat="1" ht="20.25" customHeight="1" hidden="1">
      <c r="A78" s="23"/>
      <c r="B78" s="83"/>
      <c r="C78" s="95"/>
      <c r="D78" s="96"/>
      <c r="E78" s="22"/>
      <c r="F78" s="22"/>
      <c r="G78" s="104"/>
      <c r="H78" s="99"/>
      <c r="I78" s="22"/>
      <c r="J78" s="22"/>
      <c r="K78" s="140"/>
      <c r="L78" s="100"/>
      <c r="M78" s="125"/>
      <c r="N78" s="102"/>
      <c r="O78" s="22"/>
      <c r="P78" s="1"/>
      <c r="Q78" s="1"/>
      <c r="T78" s="63"/>
      <c r="U78" s="63"/>
    </row>
    <row r="79" spans="1:21" s="3" customFormat="1" ht="20.25" customHeight="1" hidden="1">
      <c r="A79" s="23"/>
      <c r="B79" s="83"/>
      <c r="C79" s="95"/>
      <c r="D79" s="96"/>
      <c r="E79" s="22"/>
      <c r="F79" s="22"/>
      <c r="G79" s="104"/>
      <c r="H79" s="99"/>
      <c r="I79" s="22"/>
      <c r="J79" s="22"/>
      <c r="K79" s="140"/>
      <c r="L79" s="100"/>
      <c r="M79" s="125"/>
      <c r="N79" s="102"/>
      <c r="O79" s="22"/>
      <c r="P79" s="1"/>
      <c r="Q79" s="1"/>
      <c r="T79" s="63"/>
      <c r="U79" s="63"/>
    </row>
    <row r="80" spans="1:21" s="3" customFormat="1" ht="20.25" customHeight="1" hidden="1">
      <c r="A80" s="23"/>
      <c r="B80" s="83"/>
      <c r="C80" s="95"/>
      <c r="D80" s="96"/>
      <c r="E80" s="22"/>
      <c r="F80" s="22"/>
      <c r="G80" s="104"/>
      <c r="H80" s="99"/>
      <c r="I80" s="22"/>
      <c r="J80" s="22"/>
      <c r="K80" s="140"/>
      <c r="L80" s="100"/>
      <c r="M80" s="125"/>
      <c r="N80" s="102"/>
      <c r="O80" s="22"/>
      <c r="P80" s="1"/>
      <c r="Q80" s="1"/>
      <c r="T80" s="63"/>
      <c r="U80" s="63"/>
    </row>
    <row r="81" spans="1:21" s="3" customFormat="1" ht="20.25" customHeight="1" hidden="1">
      <c r="A81" s="23"/>
      <c r="B81" s="83"/>
      <c r="C81" s="95"/>
      <c r="D81" s="96"/>
      <c r="E81" s="22"/>
      <c r="F81" s="22"/>
      <c r="G81" s="104"/>
      <c r="H81" s="99"/>
      <c r="I81" s="22"/>
      <c r="J81" s="22"/>
      <c r="K81" s="140"/>
      <c r="L81" s="100"/>
      <c r="M81" s="125"/>
      <c r="N81" s="102"/>
      <c r="O81" s="22"/>
      <c r="P81" s="1"/>
      <c r="Q81" s="1"/>
      <c r="T81" s="63"/>
      <c r="U81" s="63"/>
    </row>
    <row r="82" spans="1:21" s="3" customFormat="1" ht="20.25" customHeight="1" hidden="1">
      <c r="A82" s="23"/>
      <c r="B82" s="83"/>
      <c r="C82" s="95"/>
      <c r="D82" s="96"/>
      <c r="E82" s="22"/>
      <c r="F82" s="22"/>
      <c r="G82" s="104"/>
      <c r="H82" s="99"/>
      <c r="I82" s="22"/>
      <c r="J82" s="22"/>
      <c r="K82" s="140"/>
      <c r="L82" s="100"/>
      <c r="M82" s="125"/>
      <c r="N82" s="102"/>
      <c r="O82" s="22"/>
      <c r="P82" s="1"/>
      <c r="Q82" s="1"/>
      <c r="T82" s="63"/>
      <c r="U82" s="63"/>
    </row>
    <row r="83" spans="1:21" s="3" customFormat="1" ht="20.25" customHeight="1" hidden="1">
      <c r="A83" s="23"/>
      <c r="B83" s="83"/>
      <c r="C83" s="95"/>
      <c r="D83" s="96"/>
      <c r="E83" s="22"/>
      <c r="F83" s="22"/>
      <c r="G83" s="104"/>
      <c r="H83" s="99"/>
      <c r="I83" s="22"/>
      <c r="J83" s="22"/>
      <c r="K83" s="140"/>
      <c r="L83" s="100"/>
      <c r="M83" s="125"/>
      <c r="N83" s="102"/>
      <c r="O83" s="22"/>
      <c r="P83" s="1"/>
      <c r="Q83" s="1"/>
      <c r="T83" s="63"/>
      <c r="U83" s="63"/>
    </row>
    <row r="84" spans="1:21" s="3" customFormat="1" ht="20.25" customHeight="1" hidden="1">
      <c r="A84" s="23"/>
      <c r="B84" s="83"/>
      <c r="C84" s="95"/>
      <c r="D84" s="96"/>
      <c r="E84" s="22"/>
      <c r="F84" s="22"/>
      <c r="G84" s="104"/>
      <c r="H84" s="99"/>
      <c r="I84" s="22"/>
      <c r="J84" s="22"/>
      <c r="K84" s="140"/>
      <c r="L84" s="100"/>
      <c r="M84" s="125"/>
      <c r="N84" s="102"/>
      <c r="O84" s="22"/>
      <c r="P84" s="1"/>
      <c r="Q84" s="1"/>
      <c r="T84" s="63"/>
      <c r="U84" s="63"/>
    </row>
    <row r="85" spans="1:21" s="3" customFormat="1" ht="20.25" customHeight="1" hidden="1">
      <c r="A85" s="23"/>
      <c r="B85" s="83"/>
      <c r="C85" s="95"/>
      <c r="D85" s="96"/>
      <c r="E85" s="22"/>
      <c r="F85" s="22"/>
      <c r="G85" s="104"/>
      <c r="H85" s="99"/>
      <c r="I85" s="22"/>
      <c r="J85" s="22"/>
      <c r="K85" s="140"/>
      <c r="L85" s="100"/>
      <c r="M85" s="125"/>
      <c r="N85" s="102"/>
      <c r="O85" s="22"/>
      <c r="P85" s="1"/>
      <c r="Q85" s="1"/>
      <c r="T85" s="63"/>
      <c r="U85" s="63"/>
    </row>
    <row r="86" spans="1:21" s="3" customFormat="1" ht="20.25" customHeight="1" hidden="1">
      <c r="A86" s="23"/>
      <c r="B86" s="83"/>
      <c r="C86" s="95"/>
      <c r="D86" s="96"/>
      <c r="E86" s="22"/>
      <c r="F86" s="22"/>
      <c r="G86" s="104"/>
      <c r="H86" s="99"/>
      <c r="I86" s="22"/>
      <c r="J86" s="22"/>
      <c r="K86" s="140"/>
      <c r="L86" s="100"/>
      <c r="M86" s="125"/>
      <c r="N86" s="102"/>
      <c r="O86" s="22"/>
      <c r="P86" s="1"/>
      <c r="Q86" s="1"/>
      <c r="T86" s="63"/>
      <c r="U86" s="63"/>
    </row>
    <row r="87" spans="1:21" s="3" customFormat="1" ht="20.25" customHeight="1" hidden="1">
      <c r="A87" s="23"/>
      <c r="B87" s="83"/>
      <c r="C87" s="95"/>
      <c r="D87" s="96"/>
      <c r="E87" s="22"/>
      <c r="F87" s="22"/>
      <c r="G87" s="104"/>
      <c r="H87" s="99"/>
      <c r="I87" s="22"/>
      <c r="J87" s="22"/>
      <c r="K87" s="140"/>
      <c r="L87" s="100"/>
      <c r="M87" s="125"/>
      <c r="N87" s="102"/>
      <c r="O87" s="22"/>
      <c r="P87" s="1"/>
      <c r="Q87" s="1"/>
      <c r="T87" s="63"/>
      <c r="U87" s="63"/>
    </row>
    <row r="88" spans="1:21" s="3" customFormat="1" ht="20.25" customHeight="1" hidden="1">
      <c r="A88" s="23"/>
      <c r="B88" s="83"/>
      <c r="C88" s="95"/>
      <c r="D88" s="96"/>
      <c r="E88" s="22"/>
      <c r="F88" s="22"/>
      <c r="G88" s="104"/>
      <c r="H88" s="99"/>
      <c r="I88" s="22"/>
      <c r="J88" s="22"/>
      <c r="K88" s="140"/>
      <c r="L88" s="100"/>
      <c r="M88" s="125"/>
      <c r="N88" s="102"/>
      <c r="O88" s="22"/>
      <c r="P88" s="1"/>
      <c r="Q88" s="1"/>
      <c r="T88" s="63"/>
      <c r="U88" s="63"/>
    </row>
    <row r="89" spans="1:21" s="3" customFormat="1" ht="20.25" customHeight="1" hidden="1">
      <c r="A89" s="23"/>
      <c r="B89" s="83"/>
      <c r="C89" s="95"/>
      <c r="D89" s="96"/>
      <c r="E89" s="22"/>
      <c r="F89" s="22"/>
      <c r="G89" s="104"/>
      <c r="H89" s="99"/>
      <c r="I89" s="22"/>
      <c r="J89" s="22"/>
      <c r="K89" s="140"/>
      <c r="L89" s="100"/>
      <c r="M89" s="125"/>
      <c r="N89" s="102"/>
      <c r="O89" s="22"/>
      <c r="P89" s="1"/>
      <c r="Q89" s="1"/>
      <c r="T89" s="63"/>
      <c r="U89" s="63"/>
    </row>
    <row r="90" spans="1:21" s="3" customFormat="1" ht="20.25" customHeight="1" hidden="1">
      <c r="A90" s="23"/>
      <c r="B90" s="83"/>
      <c r="C90" s="95"/>
      <c r="D90" s="96"/>
      <c r="E90" s="22"/>
      <c r="F90" s="22"/>
      <c r="G90" s="104"/>
      <c r="H90" s="99"/>
      <c r="I90" s="22"/>
      <c r="J90" s="22"/>
      <c r="K90" s="140"/>
      <c r="L90" s="100"/>
      <c r="M90" s="125"/>
      <c r="N90" s="102"/>
      <c r="O90" s="22"/>
      <c r="P90" s="1"/>
      <c r="Q90" s="1"/>
      <c r="T90" s="63"/>
      <c r="U90" s="63"/>
    </row>
    <row r="91" spans="1:21" s="3" customFormat="1" ht="20.25" customHeight="1" hidden="1">
      <c r="A91" s="23"/>
      <c r="B91" s="83"/>
      <c r="C91" s="95"/>
      <c r="D91" s="96"/>
      <c r="E91" s="22"/>
      <c r="F91" s="22"/>
      <c r="G91" s="104"/>
      <c r="H91" s="99"/>
      <c r="I91" s="22"/>
      <c r="J91" s="22"/>
      <c r="K91" s="140"/>
      <c r="L91" s="100"/>
      <c r="M91" s="125"/>
      <c r="N91" s="102"/>
      <c r="O91" s="22"/>
      <c r="P91" s="1"/>
      <c r="Q91" s="1"/>
      <c r="T91" s="63"/>
      <c r="U91" s="63"/>
    </row>
    <row r="92" spans="1:21" s="3" customFormat="1" ht="20.25" customHeight="1" hidden="1">
      <c r="A92" s="23"/>
      <c r="B92" s="83"/>
      <c r="C92" s="95"/>
      <c r="D92" s="96"/>
      <c r="E92" s="22"/>
      <c r="F92" s="22"/>
      <c r="G92" s="104"/>
      <c r="H92" s="99"/>
      <c r="I92" s="22"/>
      <c r="J92" s="22"/>
      <c r="K92" s="140"/>
      <c r="L92" s="100"/>
      <c r="M92" s="125"/>
      <c r="N92" s="102"/>
      <c r="O92" s="22"/>
      <c r="P92" s="1"/>
      <c r="Q92" s="1"/>
      <c r="T92" s="63"/>
      <c r="U92" s="63"/>
    </row>
    <row r="93" spans="1:21" s="3" customFormat="1" ht="20.25" customHeight="1" hidden="1">
      <c r="A93" s="23"/>
      <c r="B93" s="83"/>
      <c r="C93" s="95"/>
      <c r="D93" s="96"/>
      <c r="E93" s="22"/>
      <c r="F93" s="22"/>
      <c r="G93" s="104"/>
      <c r="H93" s="99"/>
      <c r="I93" s="22"/>
      <c r="J93" s="22"/>
      <c r="K93" s="140"/>
      <c r="L93" s="100"/>
      <c r="M93" s="125"/>
      <c r="N93" s="102"/>
      <c r="O93" s="22"/>
      <c r="P93" s="1"/>
      <c r="Q93" s="1"/>
      <c r="T93" s="63"/>
      <c r="U93" s="63"/>
    </row>
    <row r="94" spans="1:21" s="3" customFormat="1" ht="20.25" customHeight="1" hidden="1">
      <c r="A94" s="23"/>
      <c r="B94" s="83"/>
      <c r="C94" s="95"/>
      <c r="D94" s="96"/>
      <c r="E94" s="22"/>
      <c r="F94" s="22"/>
      <c r="G94" s="104"/>
      <c r="H94" s="99"/>
      <c r="I94" s="22"/>
      <c r="J94" s="22"/>
      <c r="K94" s="140"/>
      <c r="L94" s="100"/>
      <c r="M94" s="125"/>
      <c r="N94" s="102"/>
      <c r="O94" s="22"/>
      <c r="P94" s="1"/>
      <c r="Q94" s="1"/>
      <c r="T94" s="63"/>
      <c r="U94" s="63"/>
    </row>
    <row r="95" spans="1:21" s="3" customFormat="1" ht="20.25" customHeight="1" hidden="1">
      <c r="A95" s="23"/>
      <c r="B95" s="83"/>
      <c r="C95" s="95"/>
      <c r="D95" s="96"/>
      <c r="E95" s="22"/>
      <c r="F95" s="22"/>
      <c r="G95" s="104"/>
      <c r="H95" s="99"/>
      <c r="I95" s="22"/>
      <c r="J95" s="22"/>
      <c r="K95" s="140"/>
      <c r="L95" s="100"/>
      <c r="M95" s="125"/>
      <c r="N95" s="102"/>
      <c r="O95" s="22"/>
      <c r="P95" s="1"/>
      <c r="Q95" s="1"/>
      <c r="T95" s="63"/>
      <c r="U95" s="63"/>
    </row>
    <row r="96" spans="1:21" s="3" customFormat="1" ht="20.25" customHeight="1" hidden="1">
      <c r="A96" s="23"/>
      <c r="B96" s="83"/>
      <c r="C96" s="95"/>
      <c r="D96" s="96"/>
      <c r="E96" s="22"/>
      <c r="F96" s="22"/>
      <c r="G96" s="104"/>
      <c r="H96" s="99"/>
      <c r="I96" s="22"/>
      <c r="J96" s="22"/>
      <c r="K96" s="140"/>
      <c r="L96" s="100"/>
      <c r="M96" s="125"/>
      <c r="N96" s="102"/>
      <c r="O96" s="22"/>
      <c r="P96" s="1"/>
      <c r="Q96" s="1"/>
      <c r="T96" s="63"/>
      <c r="U96" s="63"/>
    </row>
    <row r="97" spans="1:21" s="3" customFormat="1" ht="20.25" customHeight="1" hidden="1">
      <c r="A97" s="23"/>
      <c r="B97" s="83"/>
      <c r="C97" s="95"/>
      <c r="D97" s="96"/>
      <c r="E97" s="22"/>
      <c r="F97" s="22"/>
      <c r="G97" s="104"/>
      <c r="H97" s="99"/>
      <c r="I97" s="22"/>
      <c r="J97" s="22"/>
      <c r="K97" s="140"/>
      <c r="L97" s="100"/>
      <c r="M97" s="125"/>
      <c r="N97" s="102"/>
      <c r="O97" s="22"/>
      <c r="P97" s="1"/>
      <c r="Q97" s="1"/>
      <c r="T97" s="63"/>
      <c r="U97" s="63"/>
    </row>
    <row r="98" spans="1:21" s="3" customFormat="1" ht="20.25" customHeight="1" hidden="1">
      <c r="A98" s="23"/>
      <c r="B98" s="83"/>
      <c r="C98" s="95"/>
      <c r="D98" s="96"/>
      <c r="E98" s="22"/>
      <c r="F98" s="22"/>
      <c r="G98" s="104"/>
      <c r="H98" s="99"/>
      <c r="I98" s="22"/>
      <c r="J98" s="22"/>
      <c r="K98" s="140"/>
      <c r="L98" s="100"/>
      <c r="M98" s="125"/>
      <c r="N98" s="102"/>
      <c r="O98" s="22"/>
      <c r="P98" s="1"/>
      <c r="Q98" s="1"/>
      <c r="T98" s="63"/>
      <c r="U98" s="63"/>
    </row>
    <row r="99" spans="1:21" s="3" customFormat="1" ht="20.25" customHeight="1" hidden="1">
      <c r="A99" s="23"/>
      <c r="B99" s="83"/>
      <c r="C99" s="95"/>
      <c r="D99" s="96"/>
      <c r="E99" s="22"/>
      <c r="F99" s="22"/>
      <c r="G99" s="104"/>
      <c r="H99" s="99"/>
      <c r="I99" s="22"/>
      <c r="J99" s="22"/>
      <c r="K99" s="140"/>
      <c r="L99" s="100"/>
      <c r="M99" s="125"/>
      <c r="N99" s="102"/>
      <c r="O99" s="22"/>
      <c r="P99" s="1"/>
      <c r="Q99" s="1"/>
      <c r="T99" s="63"/>
      <c r="U99" s="63"/>
    </row>
    <row r="100" spans="1:21" s="3" customFormat="1" ht="20.25" customHeight="1" hidden="1">
      <c r="A100" s="23"/>
      <c r="B100" s="83"/>
      <c r="C100" s="95"/>
      <c r="D100" s="96"/>
      <c r="E100" s="22"/>
      <c r="F100" s="22"/>
      <c r="G100" s="104"/>
      <c r="H100" s="99"/>
      <c r="I100" s="22"/>
      <c r="J100" s="22"/>
      <c r="K100" s="140"/>
      <c r="L100" s="100"/>
      <c r="M100" s="125"/>
      <c r="N100" s="102"/>
      <c r="O100" s="22"/>
      <c r="P100" s="1"/>
      <c r="Q100" s="1"/>
      <c r="T100" s="63"/>
      <c r="U100" s="63"/>
    </row>
    <row r="101" spans="1:21" s="3" customFormat="1" ht="20.25" customHeight="1" hidden="1">
      <c r="A101" s="23"/>
      <c r="B101" s="83"/>
      <c r="C101" s="95"/>
      <c r="D101" s="96"/>
      <c r="E101" s="22"/>
      <c r="F101" s="22"/>
      <c r="G101" s="104"/>
      <c r="H101" s="99"/>
      <c r="I101" s="22"/>
      <c r="J101" s="22"/>
      <c r="K101" s="140"/>
      <c r="L101" s="100"/>
      <c r="M101" s="125"/>
      <c r="N101" s="102"/>
      <c r="O101" s="22"/>
      <c r="P101" s="1"/>
      <c r="Q101" s="1"/>
      <c r="T101" s="63"/>
      <c r="U101" s="63"/>
    </row>
    <row r="102" spans="1:21" s="3" customFormat="1" ht="20.25" customHeight="1" hidden="1">
      <c r="A102" s="23"/>
      <c r="B102" s="83"/>
      <c r="C102" s="95"/>
      <c r="D102" s="96"/>
      <c r="E102" s="22"/>
      <c r="F102" s="22"/>
      <c r="G102" s="104"/>
      <c r="H102" s="99"/>
      <c r="I102" s="22"/>
      <c r="J102" s="22"/>
      <c r="K102" s="140"/>
      <c r="L102" s="100"/>
      <c r="M102" s="125"/>
      <c r="N102" s="102"/>
      <c r="O102" s="22"/>
      <c r="P102" s="1"/>
      <c r="Q102" s="1"/>
      <c r="T102" s="63"/>
      <c r="U102" s="63"/>
    </row>
    <row r="103" spans="1:21" s="3" customFormat="1" ht="20.25" customHeight="1" hidden="1">
      <c r="A103" s="23"/>
      <c r="B103" s="83"/>
      <c r="C103" s="95"/>
      <c r="D103" s="96"/>
      <c r="E103" s="22"/>
      <c r="F103" s="22"/>
      <c r="G103" s="104"/>
      <c r="H103" s="99"/>
      <c r="I103" s="22"/>
      <c r="J103" s="22"/>
      <c r="K103" s="140"/>
      <c r="L103" s="100"/>
      <c r="M103" s="125"/>
      <c r="N103" s="102"/>
      <c r="O103" s="22"/>
      <c r="P103" s="1"/>
      <c r="Q103" s="1"/>
      <c r="T103" s="63"/>
      <c r="U103" s="63"/>
    </row>
    <row r="104" spans="1:21" s="3" customFormat="1" ht="20.25" customHeight="1" hidden="1">
      <c r="A104" s="23"/>
      <c r="B104" s="83"/>
      <c r="C104" s="95"/>
      <c r="D104" s="96"/>
      <c r="E104" s="22"/>
      <c r="F104" s="22"/>
      <c r="G104" s="104"/>
      <c r="H104" s="99"/>
      <c r="I104" s="22"/>
      <c r="J104" s="22"/>
      <c r="K104" s="140"/>
      <c r="L104" s="100"/>
      <c r="M104" s="125"/>
      <c r="N104" s="102"/>
      <c r="O104" s="22"/>
      <c r="P104" s="1"/>
      <c r="Q104" s="1"/>
      <c r="T104" s="63"/>
      <c r="U104" s="63"/>
    </row>
    <row r="105" spans="1:21" s="3" customFormat="1" ht="20.25" customHeight="1" hidden="1" thickBot="1">
      <c r="A105" s="23"/>
      <c r="B105" s="83"/>
      <c r="C105" s="95"/>
      <c r="D105" s="96"/>
      <c r="E105" s="22"/>
      <c r="F105" s="22"/>
      <c r="G105" s="104"/>
      <c r="H105" s="99"/>
      <c r="I105" s="22"/>
      <c r="J105" s="22"/>
      <c r="K105" s="140"/>
      <c r="L105" s="100"/>
      <c r="M105" s="125"/>
      <c r="N105" s="141"/>
      <c r="O105" s="22"/>
      <c r="P105" s="1"/>
      <c r="Q105" s="1"/>
      <c r="T105" s="63"/>
      <c r="U105" s="63"/>
    </row>
    <row r="106" ht="22.5">
      <c r="N106" s="62"/>
    </row>
    <row r="115" ht="22.5">
      <c r="I115" s="43"/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zoomScale="70" zoomScaleNormal="70" zoomScalePageLayoutView="0" workbookViewId="0" topLeftCell="A1">
      <selection activeCell="A1" sqref="A1"/>
    </sheetView>
  </sheetViews>
  <sheetFormatPr defaultColWidth="7.59765625" defaultRowHeight="15"/>
  <cols>
    <col min="1" max="1" width="3.3984375" style="214" customWidth="1"/>
    <col min="2" max="2" width="24.3984375" style="234" customWidth="1"/>
    <col min="3" max="3" width="15.796875" style="214" customWidth="1"/>
    <col min="4" max="4" width="15.796875" style="222" customWidth="1"/>
    <col min="5" max="5" width="15.796875" style="214" customWidth="1"/>
    <col min="6" max="6" width="15.796875" style="234" customWidth="1"/>
    <col min="7" max="7" width="15.796875" style="214" customWidth="1"/>
    <col min="8" max="8" width="15.796875" style="233" customWidth="1"/>
    <col min="9" max="9" width="15.796875" style="214" customWidth="1"/>
    <col min="10" max="10" width="15.796875" style="234" customWidth="1"/>
    <col min="11" max="15" width="11" style="214" customWidth="1"/>
    <col min="16" max="16" width="11.796875" style="214" customWidth="1"/>
    <col min="17" max="16384" width="7.59765625" style="214" customWidth="1"/>
  </cols>
  <sheetData>
    <row r="1" spans="1:11" ht="24.75">
      <c r="A1" s="210"/>
      <c r="B1" s="303" t="s">
        <v>247</v>
      </c>
      <c r="C1" s="212"/>
      <c r="D1" s="213"/>
      <c r="E1" s="210"/>
      <c r="F1" s="210"/>
      <c r="G1" s="210"/>
      <c r="H1" s="210"/>
      <c r="I1" s="210"/>
      <c r="J1" s="210"/>
      <c r="K1" s="210"/>
    </row>
    <row r="2" spans="1:11" ht="16.5">
      <c r="A2" s="210"/>
      <c r="B2" s="215"/>
      <c r="C2" s="212"/>
      <c r="D2" s="213"/>
      <c r="E2" s="210"/>
      <c r="F2" s="210"/>
      <c r="G2" s="210"/>
      <c r="H2" s="210"/>
      <c r="I2" s="210"/>
      <c r="J2" s="210"/>
      <c r="K2" s="210"/>
    </row>
    <row r="3" spans="1:11" ht="16.5">
      <c r="A3" s="210"/>
      <c r="B3" s="215" t="s">
        <v>585</v>
      </c>
      <c r="C3" s="212"/>
      <c r="D3" s="213"/>
      <c r="E3" s="210"/>
      <c r="F3" s="210"/>
      <c r="G3" s="210"/>
      <c r="H3" s="210"/>
      <c r="I3" s="210"/>
      <c r="J3" s="210"/>
      <c r="K3" s="210"/>
    </row>
    <row r="4" spans="1:11" ht="16.5">
      <c r="A4" s="210"/>
      <c r="B4" s="215" t="s">
        <v>586</v>
      </c>
      <c r="C4" s="212"/>
      <c r="D4" s="213"/>
      <c r="E4" s="210"/>
      <c r="F4" s="210"/>
      <c r="G4" s="210"/>
      <c r="H4" s="210"/>
      <c r="I4" s="210"/>
      <c r="J4" s="210"/>
      <c r="K4" s="210"/>
    </row>
    <row r="5" spans="1:11" ht="16.5">
      <c r="A5" s="210"/>
      <c r="B5" s="216" t="s">
        <v>470</v>
      </c>
      <c r="C5" s="217"/>
      <c r="D5" s="218"/>
      <c r="E5" s="219"/>
      <c r="F5" s="219"/>
      <c r="G5" s="219"/>
      <c r="H5" s="219"/>
      <c r="I5" s="219"/>
      <c r="J5" s="210"/>
      <c r="K5" s="210"/>
    </row>
    <row r="6" spans="1:11" ht="16.5">
      <c r="A6" s="210"/>
      <c r="B6" s="216" t="s">
        <v>589</v>
      </c>
      <c r="C6" s="217"/>
      <c r="D6" s="218"/>
      <c r="E6" s="219"/>
      <c r="F6" s="219"/>
      <c r="G6" s="219"/>
      <c r="H6" s="219"/>
      <c r="I6" s="219"/>
      <c r="J6" s="210"/>
      <c r="K6" s="210"/>
    </row>
    <row r="7" spans="1:18" ht="16.5">
      <c r="A7" s="210"/>
      <c r="B7" s="220"/>
      <c r="C7" s="221" t="s">
        <v>156</v>
      </c>
      <c r="D7" s="221" t="s">
        <v>157</v>
      </c>
      <c r="E7" s="221" t="s">
        <v>158</v>
      </c>
      <c r="F7" s="221" t="s">
        <v>159</v>
      </c>
      <c r="G7" s="221" t="s">
        <v>160</v>
      </c>
      <c r="H7" s="221" t="s">
        <v>161</v>
      </c>
      <c r="I7" s="221" t="s">
        <v>162</v>
      </c>
      <c r="J7" s="221" t="s">
        <v>163</v>
      </c>
      <c r="K7" s="213"/>
      <c r="P7" s="222"/>
      <c r="Q7" s="222"/>
      <c r="R7" s="222"/>
    </row>
    <row r="8" spans="1:18" ht="18.75" customHeight="1">
      <c r="A8" s="210"/>
      <c r="B8" s="223"/>
      <c r="C8" s="224" t="s">
        <v>164</v>
      </c>
      <c r="D8" s="224" t="s">
        <v>165</v>
      </c>
      <c r="E8" s="224" t="s">
        <v>166</v>
      </c>
      <c r="F8" s="224" t="s">
        <v>167</v>
      </c>
      <c r="G8" s="224" t="s">
        <v>168</v>
      </c>
      <c r="H8" s="224" t="s">
        <v>169</v>
      </c>
      <c r="I8" s="224" t="s">
        <v>170</v>
      </c>
      <c r="J8" s="224" t="s">
        <v>171</v>
      </c>
      <c r="K8" s="225"/>
      <c r="P8" s="226"/>
      <c r="Q8" s="226"/>
      <c r="R8" s="226"/>
    </row>
    <row r="9" spans="1:18" ht="16.5">
      <c r="A9" s="210"/>
      <c r="B9" s="223"/>
      <c r="C9" s="224" t="s">
        <v>172</v>
      </c>
      <c r="D9" s="224" t="s">
        <v>173</v>
      </c>
      <c r="E9" s="224" t="s">
        <v>174</v>
      </c>
      <c r="F9" s="224" t="s">
        <v>175</v>
      </c>
      <c r="G9" s="224" t="s">
        <v>176</v>
      </c>
      <c r="H9" s="224" t="s">
        <v>177</v>
      </c>
      <c r="I9" s="224" t="s">
        <v>178</v>
      </c>
      <c r="J9" s="224" t="s">
        <v>179</v>
      </c>
      <c r="K9" s="225"/>
      <c r="P9" s="226"/>
      <c r="Q9" s="226"/>
      <c r="R9" s="226"/>
    </row>
    <row r="10" spans="1:18" ht="16.5">
      <c r="A10" s="210"/>
      <c r="B10" s="223"/>
      <c r="C10" s="224" t="s">
        <v>180</v>
      </c>
      <c r="D10" s="224" t="s">
        <v>181</v>
      </c>
      <c r="E10" s="224" t="s">
        <v>182</v>
      </c>
      <c r="F10" s="224" t="s">
        <v>183</v>
      </c>
      <c r="G10" s="224" t="s">
        <v>184</v>
      </c>
      <c r="H10" s="224" t="s">
        <v>185</v>
      </c>
      <c r="I10" s="224" t="s">
        <v>186</v>
      </c>
      <c r="J10" s="224" t="s">
        <v>187</v>
      </c>
      <c r="K10" s="225"/>
      <c r="P10" s="226"/>
      <c r="Q10" s="226"/>
      <c r="R10" s="226"/>
    </row>
    <row r="11" spans="1:11" ht="16.5">
      <c r="A11" s="210"/>
      <c r="B11" s="223"/>
      <c r="C11" s="224" t="s">
        <v>153</v>
      </c>
      <c r="D11" s="224" t="s">
        <v>459</v>
      </c>
      <c r="E11" s="224" t="s">
        <v>460</v>
      </c>
      <c r="F11" s="224" t="s">
        <v>461</v>
      </c>
      <c r="G11" s="224" t="s">
        <v>190</v>
      </c>
      <c r="H11" s="224" t="s">
        <v>191</v>
      </c>
      <c r="I11" s="224" t="s">
        <v>192</v>
      </c>
      <c r="J11" s="224" t="s">
        <v>193</v>
      </c>
      <c r="K11" s="210"/>
    </row>
    <row r="12" spans="1:11" ht="16.5">
      <c r="A12" s="210"/>
      <c r="B12" s="215"/>
      <c r="C12" s="227"/>
      <c r="D12" s="227"/>
      <c r="E12" s="227"/>
      <c r="F12" s="227"/>
      <c r="G12" s="227"/>
      <c r="H12" s="227"/>
      <c r="I12" s="227"/>
      <c r="J12" s="227"/>
      <c r="K12" s="210"/>
    </row>
    <row r="13" spans="1:11" ht="16.5">
      <c r="A13" s="210"/>
      <c r="B13" s="215"/>
      <c r="C13" s="227"/>
      <c r="D13" s="227"/>
      <c r="E13" s="227"/>
      <c r="F13" s="227"/>
      <c r="G13" s="227"/>
      <c r="H13" s="227"/>
      <c r="I13" s="227"/>
      <c r="J13" s="227"/>
      <c r="K13" s="210"/>
    </row>
    <row r="14" spans="1:22" s="304" customFormat="1" ht="16.5">
      <c r="A14" s="210"/>
      <c r="B14" s="215"/>
      <c r="C14" s="227"/>
      <c r="D14" s="227"/>
      <c r="E14" s="227"/>
      <c r="F14" s="227"/>
      <c r="G14" s="227"/>
      <c r="H14" s="227"/>
      <c r="I14" s="227"/>
      <c r="J14" s="227"/>
      <c r="K14" s="210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</row>
    <row r="15" spans="1:22" s="304" customFormat="1" ht="16.5">
      <c r="A15" s="210"/>
      <c r="B15" s="228"/>
      <c r="C15" s="227"/>
      <c r="D15" s="227"/>
      <c r="E15" s="227"/>
      <c r="F15" s="227"/>
      <c r="G15" s="227"/>
      <c r="H15" s="227"/>
      <c r="I15" s="227"/>
      <c r="J15" s="227"/>
      <c r="K15" s="210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</row>
    <row r="16" spans="1:22" s="304" customFormat="1" ht="16.5">
      <c r="A16" s="210"/>
      <c r="B16" s="216"/>
      <c r="C16" s="210"/>
      <c r="D16" s="210"/>
      <c r="E16" s="210"/>
      <c r="F16" s="210"/>
      <c r="G16" s="210"/>
      <c r="H16" s="210"/>
      <c r="I16" s="223"/>
      <c r="J16" s="210"/>
      <c r="K16" s="210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</row>
    <row r="17" spans="1:22" s="304" customFormat="1" ht="16.5">
      <c r="A17" s="214"/>
      <c r="B17" s="229" t="s">
        <v>264</v>
      </c>
      <c r="C17" s="230"/>
      <c r="D17" s="231"/>
      <c r="E17" s="230"/>
      <c r="F17" s="232"/>
      <c r="G17" s="230"/>
      <c r="H17" s="233"/>
      <c r="I17" s="214"/>
      <c r="J17" s="23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</row>
    <row r="18" spans="1:22" s="304" customFormat="1" ht="16.5">
      <c r="A18" s="214"/>
      <c r="B18" s="229" t="s">
        <v>265</v>
      </c>
      <c r="C18" s="230"/>
      <c r="D18" s="231"/>
      <c r="E18" s="230"/>
      <c r="F18" s="232"/>
      <c r="G18" s="230"/>
      <c r="H18" s="233"/>
      <c r="I18" s="214"/>
      <c r="J18" s="23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</row>
    <row r="19" spans="2:7" ht="18" customHeight="1">
      <c r="B19" s="229" t="s">
        <v>266</v>
      </c>
      <c r="C19" s="230"/>
      <c r="D19" s="231"/>
      <c r="E19" s="230"/>
      <c r="F19" s="232"/>
      <c r="G19" s="230"/>
    </row>
    <row r="20" ht="18" customHeight="1"/>
    <row r="21" spans="2:4" ht="18" customHeight="1">
      <c r="B21" s="235" t="s">
        <v>267</v>
      </c>
      <c r="D21" s="226"/>
    </row>
    <row r="22" spans="3:15" ht="18" customHeight="1">
      <c r="C22" s="236"/>
      <c r="D22" s="236"/>
      <c r="E22" s="237"/>
      <c r="F22" s="238"/>
      <c r="G22" s="237"/>
      <c r="H22" s="239"/>
      <c r="I22" s="237"/>
      <c r="J22" s="238"/>
      <c r="L22" s="226"/>
      <c r="M22" s="226"/>
      <c r="N22" s="226"/>
      <c r="O22" s="226"/>
    </row>
    <row r="23" spans="2:15" ht="18" customHeight="1">
      <c r="B23" s="530" t="s">
        <v>227</v>
      </c>
      <c r="C23" s="240" t="s">
        <v>87</v>
      </c>
      <c r="D23" s="236"/>
      <c r="E23" s="237"/>
      <c r="F23" s="238"/>
      <c r="G23" s="237"/>
      <c r="H23" s="239"/>
      <c r="I23" s="237"/>
      <c r="J23" s="238"/>
      <c r="L23" s="226"/>
      <c r="M23" s="226"/>
      <c r="N23" s="226"/>
      <c r="O23" s="226"/>
    </row>
    <row r="24" spans="2:15" ht="18" customHeight="1">
      <c r="B24" s="531"/>
      <c r="C24" s="241" t="s">
        <v>248</v>
      </c>
      <c r="D24" s="242"/>
      <c r="E24" s="237"/>
      <c r="F24" s="238"/>
      <c r="G24" s="237"/>
      <c r="H24" s="239"/>
      <c r="I24" s="237"/>
      <c r="J24" s="238"/>
      <c r="L24" s="226"/>
      <c r="M24" s="226"/>
      <c r="N24" s="226"/>
      <c r="O24" s="226"/>
    </row>
    <row r="25" spans="2:15" ht="18" customHeight="1">
      <c r="B25" s="532"/>
      <c r="C25" s="244"/>
      <c r="D25" s="245"/>
      <c r="E25" s="246"/>
      <c r="F25" s="247"/>
      <c r="G25" s="248"/>
      <c r="H25" s="247"/>
      <c r="I25" s="248"/>
      <c r="J25" s="238"/>
      <c r="L25" s="249"/>
      <c r="M25" s="226"/>
      <c r="N25" s="226"/>
      <c r="O25" s="226"/>
    </row>
    <row r="26" spans="2:15" ht="18" customHeight="1">
      <c r="B26" s="530" t="s">
        <v>538</v>
      </c>
      <c r="C26" s="250" t="s">
        <v>287</v>
      </c>
      <c r="D26" s="241"/>
      <c r="E26" s="251"/>
      <c r="F26" s="252"/>
      <c r="G26" s="248"/>
      <c r="H26" s="247"/>
      <c r="I26" s="248"/>
      <c r="J26" s="238"/>
      <c r="L26" s="226"/>
      <c r="M26" s="253"/>
      <c r="N26" s="253"/>
      <c r="O26" s="254"/>
    </row>
    <row r="27" spans="2:15" ht="18" customHeight="1">
      <c r="B27" s="532"/>
      <c r="C27" s="237"/>
      <c r="D27" s="241" t="s">
        <v>249</v>
      </c>
      <c r="E27" s="255"/>
      <c r="F27" s="245"/>
      <c r="G27" s="248"/>
      <c r="H27" s="247"/>
      <c r="I27" s="248"/>
      <c r="J27" s="238"/>
      <c r="L27" s="226"/>
      <c r="M27" s="253"/>
      <c r="N27" s="253"/>
      <c r="O27" s="254"/>
    </row>
    <row r="28" spans="2:15" ht="18" customHeight="1">
      <c r="B28" s="533"/>
      <c r="C28" s="237"/>
      <c r="D28" s="244"/>
      <c r="E28" s="255"/>
      <c r="F28" s="258"/>
      <c r="G28" s="248"/>
      <c r="H28" s="247"/>
      <c r="I28" s="248"/>
      <c r="J28" s="238"/>
      <c r="L28" s="226"/>
      <c r="M28" s="249"/>
      <c r="N28" s="254"/>
      <c r="O28" s="254"/>
    </row>
    <row r="29" spans="2:15" ht="18" customHeight="1">
      <c r="B29" s="534" t="s">
        <v>560</v>
      </c>
      <c r="C29" s="240" t="s">
        <v>878</v>
      </c>
      <c r="D29" s="259"/>
      <c r="E29" s="260"/>
      <c r="F29" s="258"/>
      <c r="G29" s="261"/>
      <c r="H29" s="247"/>
      <c r="I29" s="248"/>
      <c r="J29" s="238"/>
      <c r="L29" s="226"/>
      <c r="M29" s="249"/>
      <c r="N29" s="254"/>
      <c r="O29" s="254"/>
    </row>
    <row r="30" spans="2:15" ht="18" customHeight="1">
      <c r="B30" s="535"/>
      <c r="C30" s="241" t="s">
        <v>250</v>
      </c>
      <c r="D30" s="305"/>
      <c r="E30" s="262"/>
      <c r="F30" s="258"/>
      <c r="G30" s="261"/>
      <c r="H30" s="247"/>
      <c r="I30" s="248"/>
      <c r="J30" s="238"/>
      <c r="L30" s="226"/>
      <c r="M30" s="253"/>
      <c r="N30" s="253"/>
      <c r="O30" s="254"/>
    </row>
    <row r="31" spans="2:15" ht="18" customHeight="1">
      <c r="B31" s="531"/>
      <c r="C31" s="244"/>
      <c r="D31" s="246"/>
      <c r="E31" s="260"/>
      <c r="F31" s="258"/>
      <c r="G31" s="261"/>
      <c r="H31" s="247"/>
      <c r="I31" s="248"/>
      <c r="J31" s="238"/>
      <c r="L31" s="249"/>
      <c r="M31" s="253"/>
      <c r="N31" s="263"/>
      <c r="O31" s="254"/>
    </row>
    <row r="32" spans="2:15" ht="18" customHeight="1">
      <c r="B32" s="530" t="s">
        <v>423</v>
      </c>
      <c r="C32" s="250" t="s">
        <v>110</v>
      </c>
      <c r="D32" s="246"/>
      <c r="E32" s="264"/>
      <c r="F32" s="265" t="s">
        <v>251</v>
      </c>
      <c r="G32" s="264"/>
      <c r="H32" s="247"/>
      <c r="I32" s="248"/>
      <c r="J32" s="238"/>
      <c r="L32" s="226"/>
      <c r="M32" s="253"/>
      <c r="N32" s="253"/>
      <c r="O32" s="254"/>
    </row>
    <row r="33" spans="2:15" ht="18" customHeight="1">
      <c r="B33" s="531"/>
      <c r="C33" s="237"/>
      <c r="D33" s="260"/>
      <c r="E33" s="260"/>
      <c r="F33" s="266"/>
      <c r="G33" s="237"/>
      <c r="H33" s="239"/>
      <c r="I33" s="237"/>
      <c r="J33" s="238"/>
      <c r="L33" s="226"/>
      <c r="M33" s="253"/>
      <c r="N33" s="249"/>
      <c r="O33" s="249"/>
    </row>
    <row r="34" spans="2:15" ht="18" customHeight="1">
      <c r="B34" s="533"/>
      <c r="C34" s="267"/>
      <c r="D34" s="260"/>
      <c r="E34" s="260"/>
      <c r="F34" s="258"/>
      <c r="G34" s="237"/>
      <c r="H34" s="239"/>
      <c r="I34" s="237"/>
      <c r="J34" s="238"/>
      <c r="L34" s="226"/>
      <c r="M34" s="253"/>
      <c r="N34" s="253"/>
      <c r="O34" s="254"/>
    </row>
    <row r="35" spans="2:15" ht="18" customHeight="1">
      <c r="B35" s="536" t="s">
        <v>419</v>
      </c>
      <c r="C35" s="240" t="s">
        <v>98</v>
      </c>
      <c r="D35" s="264"/>
      <c r="E35" s="255"/>
      <c r="F35" s="258"/>
      <c r="G35" s="237"/>
      <c r="H35" s="239"/>
      <c r="I35" s="237"/>
      <c r="J35" s="238"/>
      <c r="L35" s="226"/>
      <c r="M35" s="253"/>
      <c r="N35" s="253"/>
      <c r="O35" s="254"/>
    </row>
    <row r="36" spans="2:15" ht="18" customHeight="1">
      <c r="B36" s="532"/>
      <c r="C36" s="241" t="s">
        <v>252</v>
      </c>
      <c r="D36" s="268"/>
      <c r="E36" s="255"/>
      <c r="F36" s="258"/>
      <c r="G36" s="237"/>
      <c r="H36" s="239"/>
      <c r="I36" s="237"/>
      <c r="J36" s="238"/>
      <c r="L36" s="226"/>
      <c r="M36" s="253"/>
      <c r="N36" s="253"/>
      <c r="O36" s="254"/>
    </row>
    <row r="37" spans="2:15" ht="18" customHeight="1">
      <c r="B37" s="532"/>
      <c r="C37" s="269"/>
      <c r="D37" s="270"/>
      <c r="E37" s="260"/>
      <c r="F37" s="258"/>
      <c r="G37" s="237"/>
      <c r="H37" s="239"/>
      <c r="I37" s="237"/>
      <c r="J37" s="238"/>
      <c r="L37" s="226"/>
      <c r="M37" s="249"/>
      <c r="N37" s="254"/>
      <c r="O37" s="254"/>
    </row>
    <row r="38" spans="2:15" ht="18" customHeight="1">
      <c r="B38" s="530" t="s">
        <v>413</v>
      </c>
      <c r="C38" s="271" t="s">
        <v>879</v>
      </c>
      <c r="D38" s="245"/>
      <c r="E38" s="246"/>
      <c r="F38" s="258"/>
      <c r="G38" s="272"/>
      <c r="H38" s="245"/>
      <c r="I38" s="248"/>
      <c r="J38" s="238"/>
      <c r="L38" s="249"/>
      <c r="M38" s="253"/>
      <c r="N38" s="253"/>
      <c r="O38" s="254"/>
    </row>
    <row r="39" spans="2:15" ht="18" customHeight="1">
      <c r="B39" s="532"/>
      <c r="D39" s="241"/>
      <c r="E39" s="273"/>
      <c r="F39" s="245"/>
      <c r="G39" s="261"/>
      <c r="H39" s="258"/>
      <c r="I39" s="248"/>
      <c r="J39" s="238"/>
      <c r="L39" s="226"/>
      <c r="M39" s="253"/>
      <c r="N39" s="253"/>
      <c r="O39" s="254"/>
    </row>
    <row r="40" spans="2:15" ht="18" customHeight="1">
      <c r="B40" s="531"/>
      <c r="C40" s="237"/>
      <c r="D40" s="241" t="s">
        <v>253</v>
      </c>
      <c r="E40" s="260"/>
      <c r="F40" s="247"/>
      <c r="G40" s="255"/>
      <c r="H40" s="258"/>
      <c r="I40" s="248"/>
      <c r="J40" s="238"/>
      <c r="L40" s="226"/>
      <c r="M40" s="249"/>
      <c r="N40" s="253"/>
      <c r="O40" s="254"/>
    </row>
    <row r="41" spans="2:15" ht="18" customHeight="1">
      <c r="B41" s="532"/>
      <c r="C41" s="274"/>
      <c r="D41" s="259"/>
      <c r="E41" s="260"/>
      <c r="F41" s="247"/>
      <c r="G41" s="255"/>
      <c r="H41" s="258"/>
      <c r="I41" s="248"/>
      <c r="J41" s="238"/>
      <c r="L41" s="226"/>
      <c r="M41" s="253"/>
      <c r="N41" s="253"/>
      <c r="O41" s="254"/>
    </row>
    <row r="42" spans="2:15" ht="18" customHeight="1">
      <c r="B42" s="530" t="s">
        <v>425</v>
      </c>
      <c r="C42" s="275" t="s">
        <v>880</v>
      </c>
      <c r="D42" s="259"/>
      <c r="E42" s="260"/>
      <c r="F42" s="247"/>
      <c r="G42" s="255"/>
      <c r="H42" s="258"/>
      <c r="I42" s="248"/>
      <c r="J42" s="238"/>
      <c r="L42" s="226"/>
      <c r="M42" s="253"/>
      <c r="N42" s="253"/>
      <c r="O42" s="254"/>
    </row>
    <row r="43" spans="2:15" ht="18" customHeight="1">
      <c r="B43" s="532"/>
      <c r="C43" s="241" t="s">
        <v>254</v>
      </c>
      <c r="D43" s="245"/>
      <c r="E43" s="260"/>
      <c r="F43" s="247"/>
      <c r="G43" s="255"/>
      <c r="H43" s="258"/>
      <c r="I43" s="248"/>
      <c r="J43" s="238"/>
      <c r="L43" s="226"/>
      <c r="M43" s="253"/>
      <c r="N43" s="253"/>
      <c r="O43" s="254"/>
    </row>
    <row r="44" spans="2:15" ht="18" customHeight="1">
      <c r="B44" s="532"/>
      <c r="C44" s="244"/>
      <c r="D44" s="260"/>
      <c r="E44" s="246"/>
      <c r="F44" s="247"/>
      <c r="G44" s="255"/>
      <c r="H44" s="258"/>
      <c r="I44" s="248"/>
      <c r="J44" s="257"/>
      <c r="L44" s="249"/>
      <c r="M44" s="253"/>
      <c r="N44" s="253"/>
      <c r="O44" s="254"/>
    </row>
    <row r="45" spans="2:15" ht="18" customHeight="1">
      <c r="B45" s="530" t="s">
        <v>494</v>
      </c>
      <c r="C45" s="250" t="s">
        <v>97</v>
      </c>
      <c r="D45" s="264"/>
      <c r="E45" s="255"/>
      <c r="F45" s="252"/>
      <c r="H45" s="258"/>
      <c r="I45" s="276" t="s">
        <v>255</v>
      </c>
      <c r="J45" s="245"/>
      <c r="K45" s="277"/>
      <c r="L45" s="226"/>
      <c r="M45" s="253"/>
      <c r="N45" s="253"/>
      <c r="O45" s="254"/>
    </row>
    <row r="46" spans="2:15" ht="18" customHeight="1">
      <c r="B46" s="532"/>
      <c r="C46" s="237"/>
      <c r="D46" s="260"/>
      <c r="E46" s="260"/>
      <c r="F46" s="252"/>
      <c r="H46" s="278"/>
      <c r="I46" s="246" t="s">
        <v>201</v>
      </c>
      <c r="J46" s="279"/>
      <c r="L46" s="226"/>
      <c r="M46" s="249"/>
      <c r="N46" s="254"/>
      <c r="O46" s="254"/>
    </row>
    <row r="47" spans="2:15" ht="18" customHeight="1">
      <c r="B47" s="532"/>
      <c r="C47" s="267"/>
      <c r="D47" s="260"/>
      <c r="E47" s="262"/>
      <c r="F47" s="252"/>
      <c r="G47" s="280"/>
      <c r="H47" s="258"/>
      <c r="I47" s="280"/>
      <c r="J47" s="243"/>
      <c r="L47" s="226"/>
      <c r="M47" s="253"/>
      <c r="N47" s="253"/>
      <c r="O47" s="254"/>
    </row>
    <row r="48" spans="2:15" ht="18" customHeight="1">
      <c r="B48" s="530" t="s">
        <v>491</v>
      </c>
      <c r="C48" s="240" t="s">
        <v>92</v>
      </c>
      <c r="D48" s="236"/>
      <c r="E48" s="237"/>
      <c r="F48" s="238"/>
      <c r="G48" s="255"/>
      <c r="H48" s="258"/>
      <c r="I48" s="248"/>
      <c r="J48" s="238"/>
      <c r="L48" s="226"/>
      <c r="M48" s="253"/>
      <c r="N48" s="263"/>
      <c r="O48" s="254"/>
    </row>
    <row r="49" spans="2:15" ht="18" customHeight="1">
      <c r="B49" s="531"/>
      <c r="C49" s="241" t="s">
        <v>256</v>
      </c>
      <c r="D49" s="236"/>
      <c r="E49" s="237"/>
      <c r="F49" s="238"/>
      <c r="G49" s="255"/>
      <c r="H49" s="258"/>
      <c r="I49" s="248"/>
      <c r="J49" s="238"/>
      <c r="L49" s="226"/>
      <c r="M49" s="226"/>
      <c r="N49" s="226"/>
      <c r="O49" s="226"/>
    </row>
    <row r="50" spans="2:15" ht="18" customHeight="1">
      <c r="B50" s="532"/>
      <c r="C50" s="244"/>
      <c r="D50" s="245"/>
      <c r="E50" s="246"/>
      <c r="F50" s="247"/>
      <c r="G50" s="255"/>
      <c r="H50" s="258"/>
      <c r="I50" s="248"/>
      <c r="J50" s="238"/>
      <c r="L50" s="249"/>
      <c r="M50" s="226"/>
      <c r="N50" s="226"/>
      <c r="O50" s="226"/>
    </row>
    <row r="51" spans="2:15" ht="18" customHeight="1">
      <c r="B51" s="530" t="s">
        <v>415</v>
      </c>
      <c r="C51" s="250" t="s">
        <v>881</v>
      </c>
      <c r="D51" s="259"/>
      <c r="E51" s="251"/>
      <c r="F51" s="252"/>
      <c r="G51" s="255"/>
      <c r="H51" s="258"/>
      <c r="I51" s="248"/>
      <c r="J51" s="238"/>
      <c r="L51" s="226"/>
      <c r="M51" s="253"/>
      <c r="N51" s="253"/>
      <c r="O51" s="254"/>
    </row>
    <row r="52" spans="2:15" ht="18" customHeight="1">
      <c r="B52" s="532"/>
      <c r="C52" s="237"/>
      <c r="D52" s="241" t="s">
        <v>257</v>
      </c>
      <c r="E52" s="255"/>
      <c r="F52" s="245"/>
      <c r="G52" s="255"/>
      <c r="H52" s="258"/>
      <c r="I52" s="248"/>
      <c r="J52" s="238"/>
      <c r="L52" s="226"/>
      <c r="M52" s="253"/>
      <c r="N52" s="253"/>
      <c r="O52" s="254"/>
    </row>
    <row r="53" spans="2:15" ht="18" customHeight="1">
      <c r="B53" s="531"/>
      <c r="C53" s="237"/>
      <c r="D53" s="259"/>
      <c r="E53" s="255"/>
      <c r="F53" s="258"/>
      <c r="G53" s="255"/>
      <c r="H53" s="258"/>
      <c r="I53" s="248"/>
      <c r="J53" s="238"/>
      <c r="L53" s="226"/>
      <c r="M53" s="249"/>
      <c r="N53" s="254"/>
      <c r="O53" s="254"/>
    </row>
    <row r="54" spans="2:15" ht="18" customHeight="1">
      <c r="B54" s="530" t="s">
        <v>514</v>
      </c>
      <c r="C54" s="240" t="s">
        <v>882</v>
      </c>
      <c r="D54" s="281"/>
      <c r="E54" s="260"/>
      <c r="F54" s="258"/>
      <c r="G54" s="276"/>
      <c r="H54" s="245"/>
      <c r="I54" s="248"/>
      <c r="J54" s="238"/>
      <c r="L54" s="226"/>
      <c r="M54" s="249"/>
      <c r="N54" s="254"/>
      <c r="O54" s="254"/>
    </row>
    <row r="55" spans="2:15" ht="18" customHeight="1">
      <c r="B55" s="532"/>
      <c r="C55" s="241" t="s">
        <v>258</v>
      </c>
      <c r="D55" s="245"/>
      <c r="E55" s="262"/>
      <c r="F55" s="258"/>
      <c r="G55" s="246"/>
      <c r="H55" s="247"/>
      <c r="I55" s="248"/>
      <c r="J55" s="238"/>
      <c r="L55" s="226"/>
      <c r="M55" s="253"/>
      <c r="N55" s="253"/>
      <c r="O55" s="254"/>
    </row>
    <row r="56" spans="2:15" ht="18" customHeight="1">
      <c r="B56" s="537"/>
      <c r="C56" s="244"/>
      <c r="D56" s="246"/>
      <c r="E56" s="260"/>
      <c r="F56" s="258"/>
      <c r="G56" s="246"/>
      <c r="H56" s="247"/>
      <c r="I56" s="248"/>
      <c r="J56" s="238"/>
      <c r="L56" s="249"/>
      <c r="M56" s="253"/>
      <c r="N56" s="263"/>
      <c r="O56" s="254"/>
    </row>
    <row r="57" spans="2:15" ht="18" customHeight="1">
      <c r="B57" s="530" t="s">
        <v>511</v>
      </c>
      <c r="C57" s="250" t="s">
        <v>100</v>
      </c>
      <c r="D57" s="246"/>
      <c r="E57" s="264"/>
      <c r="F57" s="265" t="s">
        <v>259</v>
      </c>
      <c r="G57" s="237"/>
      <c r="H57" s="239"/>
      <c r="I57" s="248"/>
      <c r="J57" s="238"/>
      <c r="L57" s="226"/>
      <c r="M57" s="253"/>
      <c r="N57" s="253"/>
      <c r="O57" s="254"/>
    </row>
    <row r="58" spans="2:15" ht="18" customHeight="1">
      <c r="B58" s="537"/>
      <c r="C58" s="237"/>
      <c r="D58" s="260"/>
      <c r="E58" s="260"/>
      <c r="F58" s="266"/>
      <c r="G58" s="237"/>
      <c r="H58" s="239"/>
      <c r="I58" s="248"/>
      <c r="J58" s="238"/>
      <c r="K58" s="209"/>
      <c r="L58" s="226"/>
      <c r="M58" s="253"/>
      <c r="N58" s="249"/>
      <c r="O58" s="249"/>
    </row>
    <row r="59" spans="2:15" ht="18" customHeight="1">
      <c r="B59" s="532"/>
      <c r="C59" s="237"/>
      <c r="D59" s="260"/>
      <c r="E59" s="260"/>
      <c r="F59" s="258"/>
      <c r="G59" s="237"/>
      <c r="H59" s="239"/>
      <c r="I59" s="248"/>
      <c r="J59" s="238"/>
      <c r="L59" s="226"/>
      <c r="M59" s="253"/>
      <c r="N59" s="253"/>
      <c r="O59" s="254"/>
    </row>
    <row r="60" spans="2:15" ht="18" customHeight="1">
      <c r="B60" s="530" t="s">
        <v>416</v>
      </c>
      <c r="C60" s="240" t="s">
        <v>883</v>
      </c>
      <c r="D60" s="264"/>
      <c r="E60" s="255"/>
      <c r="F60" s="258"/>
      <c r="G60" s="237"/>
      <c r="H60" s="239"/>
      <c r="I60" s="248"/>
      <c r="J60" s="238"/>
      <c r="K60" s="209"/>
      <c r="L60" s="226"/>
      <c r="M60" s="253"/>
      <c r="N60" s="253"/>
      <c r="O60" s="254"/>
    </row>
    <row r="61" spans="2:15" ht="18" customHeight="1">
      <c r="B61" s="532"/>
      <c r="C61" s="241" t="s">
        <v>260</v>
      </c>
      <c r="D61" s="282"/>
      <c r="E61" s="260"/>
      <c r="F61" s="258"/>
      <c r="G61" s="248"/>
      <c r="H61" s="239"/>
      <c r="I61" s="237"/>
      <c r="J61" s="238"/>
      <c r="K61" s="209"/>
      <c r="L61" s="226"/>
      <c r="M61" s="249"/>
      <c r="N61" s="254"/>
      <c r="O61" s="254"/>
    </row>
    <row r="62" spans="2:15" ht="18" customHeight="1">
      <c r="B62" s="537"/>
      <c r="C62" s="244"/>
      <c r="D62" s="245"/>
      <c r="E62" s="246"/>
      <c r="F62" s="258"/>
      <c r="G62" s="237"/>
      <c r="H62" s="239"/>
      <c r="I62" s="237"/>
      <c r="J62" s="247"/>
      <c r="K62" s="209"/>
      <c r="L62" s="249"/>
      <c r="M62" s="253"/>
      <c r="N62" s="253"/>
      <c r="O62" s="254"/>
    </row>
    <row r="63" spans="2:15" ht="16.5">
      <c r="B63" s="530" t="s">
        <v>508</v>
      </c>
      <c r="C63" s="250" t="s">
        <v>106</v>
      </c>
      <c r="D63" s="241"/>
      <c r="E63" s="273"/>
      <c r="F63" s="245"/>
      <c r="G63" s="237"/>
      <c r="H63" s="245"/>
      <c r="I63" s="283"/>
      <c r="J63" s="247"/>
      <c r="L63" s="226"/>
      <c r="M63" s="253"/>
      <c r="N63" s="253"/>
      <c r="O63" s="254"/>
    </row>
    <row r="64" spans="2:15" ht="16.5">
      <c r="B64" s="531"/>
      <c r="C64" s="237"/>
      <c r="D64" s="241" t="s">
        <v>261</v>
      </c>
      <c r="E64" s="260"/>
      <c r="F64" s="247"/>
      <c r="G64" s="237"/>
      <c r="H64" s="284"/>
      <c r="I64" s="237"/>
      <c r="J64" s="247"/>
      <c r="K64" s="209"/>
      <c r="L64" s="226"/>
      <c r="M64" s="249"/>
      <c r="N64" s="253"/>
      <c r="O64" s="254"/>
    </row>
    <row r="65" spans="2:15" ht="16.5">
      <c r="B65" s="533"/>
      <c r="C65" s="237"/>
      <c r="D65" s="244"/>
      <c r="E65" s="260"/>
      <c r="F65" s="247"/>
      <c r="G65" s="237"/>
      <c r="H65" s="285"/>
      <c r="I65" s="264" t="s">
        <v>262</v>
      </c>
      <c r="J65" s="247"/>
      <c r="K65" s="209"/>
      <c r="L65" s="226"/>
      <c r="M65" s="253"/>
      <c r="N65" s="253"/>
      <c r="O65" s="254"/>
    </row>
    <row r="66" spans="2:15" ht="16.5">
      <c r="B66" s="538" t="s">
        <v>220</v>
      </c>
      <c r="C66" s="240" t="s">
        <v>884</v>
      </c>
      <c r="D66" s="259"/>
      <c r="E66" s="260"/>
      <c r="F66" s="247"/>
      <c r="G66" s="237"/>
      <c r="H66" s="285"/>
      <c r="I66" s="286" t="s">
        <v>209</v>
      </c>
      <c r="J66" s="245"/>
      <c r="K66" s="277"/>
      <c r="L66" s="226"/>
      <c r="M66" s="253"/>
      <c r="N66" s="253"/>
      <c r="O66" s="254"/>
    </row>
    <row r="67" spans="2:15" ht="16.5">
      <c r="B67" s="535"/>
      <c r="C67" s="241" t="s">
        <v>263</v>
      </c>
      <c r="D67" s="245"/>
      <c r="E67" s="260"/>
      <c r="F67" s="247"/>
      <c r="G67" s="237"/>
      <c r="H67" s="285"/>
      <c r="I67" s="237"/>
      <c r="J67" s="247"/>
      <c r="L67" s="226"/>
      <c r="M67" s="253"/>
      <c r="N67" s="253"/>
      <c r="O67" s="254"/>
    </row>
    <row r="68" spans="2:15" ht="16.5">
      <c r="B68" s="539"/>
      <c r="C68" s="244"/>
      <c r="D68" s="260"/>
      <c r="E68" s="246"/>
      <c r="F68" s="247"/>
      <c r="G68" s="237"/>
      <c r="H68" s="285"/>
      <c r="I68" s="237"/>
      <c r="J68" s="247"/>
      <c r="L68" s="249"/>
      <c r="M68" s="253"/>
      <c r="N68" s="253"/>
      <c r="O68" s="254"/>
    </row>
    <row r="69" spans="2:15" ht="16.5">
      <c r="B69" s="534" t="s">
        <v>414</v>
      </c>
      <c r="C69" s="250" t="s">
        <v>91</v>
      </c>
      <c r="D69" s="264"/>
      <c r="E69" s="255"/>
      <c r="F69" s="252"/>
      <c r="G69" s="287"/>
      <c r="H69" s="245"/>
      <c r="I69" s="237"/>
      <c r="J69" s="238"/>
      <c r="L69" s="226"/>
      <c r="M69" s="253"/>
      <c r="N69" s="253"/>
      <c r="O69" s="254"/>
    </row>
    <row r="70" spans="2:15" ht="16.5">
      <c r="B70" s="288"/>
      <c r="K70" s="222"/>
      <c r="L70" s="226"/>
      <c r="M70" s="264"/>
      <c r="N70" s="248"/>
      <c r="O70" s="254"/>
    </row>
    <row r="71" spans="2:15" ht="16.5">
      <c r="B71" s="288"/>
      <c r="G71" s="233"/>
      <c r="L71" s="226"/>
      <c r="M71" s="260"/>
      <c r="N71" s="289"/>
      <c r="O71" s="226"/>
    </row>
    <row r="72" spans="2:15" ht="16.5">
      <c r="B72" s="540" t="s">
        <v>473</v>
      </c>
      <c r="C72" s="541" t="str">
        <f>'女子賽程'!S9</f>
        <v>Glory </v>
      </c>
      <c r="E72" s="290" t="s">
        <v>211</v>
      </c>
      <c r="F72" s="233">
        <v>120</v>
      </c>
      <c r="G72" s="233" t="s">
        <v>212</v>
      </c>
      <c r="L72" s="226"/>
      <c r="M72" s="226"/>
      <c r="N72" s="226"/>
      <c r="O72" s="226"/>
    </row>
    <row r="73" spans="2:13" ht="16.5">
      <c r="B73" s="542" t="s">
        <v>279</v>
      </c>
      <c r="C73" s="541" t="str">
        <f>'女子賽程'!AA9</f>
        <v>BUTTERFLY S.</v>
      </c>
      <c r="E73" s="290" t="s">
        <v>213</v>
      </c>
      <c r="F73" s="233">
        <v>108</v>
      </c>
      <c r="G73" s="233" t="s">
        <v>212</v>
      </c>
      <c r="L73" s="226"/>
      <c r="M73" s="226"/>
    </row>
    <row r="74" spans="2:13" ht="16.5">
      <c r="B74" s="540" t="s">
        <v>278</v>
      </c>
      <c r="C74" s="541" t="str">
        <f>'女子賽程'!S15</f>
        <v>啫喱冰冰</v>
      </c>
      <c r="E74" s="290" t="s">
        <v>214</v>
      </c>
      <c r="F74" s="233">
        <v>96</v>
      </c>
      <c r="G74" s="233" t="s">
        <v>212</v>
      </c>
      <c r="L74" s="226"/>
      <c r="M74" s="226"/>
    </row>
    <row r="75" spans="2:13" ht="16.5">
      <c r="B75" s="542" t="s">
        <v>277</v>
      </c>
      <c r="C75" s="541" t="str">
        <f>'女子賽程'!AA15</f>
        <v>ABC </v>
      </c>
      <c r="E75" s="290" t="s">
        <v>215</v>
      </c>
      <c r="F75" s="233">
        <v>84</v>
      </c>
      <c r="G75" s="233" t="s">
        <v>212</v>
      </c>
      <c r="L75" s="226"/>
      <c r="M75" s="226"/>
    </row>
    <row r="76" spans="2:13" ht="16.5">
      <c r="B76" s="542" t="s">
        <v>276</v>
      </c>
      <c r="C76" s="541" t="str">
        <f>'女子賽程'!S21</f>
        <v>洋玉</v>
      </c>
      <c r="E76" s="290" t="s">
        <v>216</v>
      </c>
      <c r="F76" s="233">
        <v>72</v>
      </c>
      <c r="G76" s="233" t="s">
        <v>212</v>
      </c>
      <c r="L76" s="226"/>
      <c r="M76" s="226"/>
    </row>
    <row r="77" spans="2:13" ht="16.5">
      <c r="B77" s="542" t="s">
        <v>288</v>
      </c>
      <c r="C77" s="541" t="str">
        <f>'女子賽程'!AA21</f>
        <v>Reunion</v>
      </c>
      <c r="E77" s="290" t="s">
        <v>217</v>
      </c>
      <c r="F77" s="233">
        <v>54</v>
      </c>
      <c r="G77" s="233" t="s">
        <v>212</v>
      </c>
      <c r="L77" s="226"/>
      <c r="M77" s="226"/>
    </row>
    <row r="78" spans="2:13" ht="16.5">
      <c r="B78" s="542" t="s">
        <v>287</v>
      </c>
      <c r="C78" s="541" t="str">
        <f>'女子賽程'!S27</f>
        <v>求奇</v>
      </c>
      <c r="E78" s="290" t="s">
        <v>218</v>
      </c>
      <c r="F78" s="233">
        <v>48</v>
      </c>
      <c r="G78" s="233" t="s">
        <v>212</v>
      </c>
      <c r="L78" s="226"/>
      <c r="M78" s="226"/>
    </row>
    <row r="79" spans="2:13" ht="16.5">
      <c r="B79" s="542" t="s">
        <v>286</v>
      </c>
      <c r="C79" s="541" t="str">
        <f>'女子賽程'!AA27</f>
        <v>GG</v>
      </c>
      <c r="E79" s="290" t="s">
        <v>219</v>
      </c>
      <c r="F79" s="233">
        <v>36</v>
      </c>
      <c r="G79" s="233" t="s">
        <v>212</v>
      </c>
      <c r="L79" s="226"/>
      <c r="M79" s="226"/>
    </row>
    <row r="80" spans="2:13" ht="16.5">
      <c r="B80" s="243"/>
      <c r="C80" s="293"/>
      <c r="D80" s="292"/>
      <c r="E80" s="260"/>
      <c r="F80" s="252"/>
      <c r="G80" s="233"/>
      <c r="H80" s="290"/>
      <c r="I80" s="233"/>
      <c r="J80" s="233"/>
      <c r="K80" s="233"/>
      <c r="L80" s="226"/>
      <c r="M80" s="226"/>
    </row>
    <row r="81" spans="2:13" ht="16.5">
      <c r="B81" s="243"/>
      <c r="C81" s="293"/>
      <c r="D81" s="260"/>
      <c r="E81" s="260"/>
      <c r="F81" s="294"/>
      <c r="G81" s="233"/>
      <c r="H81" s="290"/>
      <c r="I81" s="233"/>
      <c r="J81" s="233"/>
      <c r="K81" s="233"/>
      <c r="L81" s="226"/>
      <c r="M81" s="226"/>
    </row>
    <row r="82" spans="2:13" ht="16.5">
      <c r="B82" s="243"/>
      <c r="C82" s="264"/>
      <c r="D82" s="260"/>
      <c r="E82" s="260"/>
      <c r="F82" s="252"/>
      <c r="G82" s="233"/>
      <c r="H82" s="290"/>
      <c r="I82" s="233"/>
      <c r="J82" s="233"/>
      <c r="K82" s="233"/>
      <c r="L82" s="226"/>
      <c r="M82" s="226"/>
    </row>
    <row r="83" spans="2:13" ht="16.5">
      <c r="B83" s="243"/>
      <c r="C83" s="280"/>
      <c r="D83" s="264"/>
      <c r="E83" s="255"/>
      <c r="F83" s="252"/>
      <c r="G83" s="233"/>
      <c r="H83" s="290"/>
      <c r="I83" s="233"/>
      <c r="J83" s="233"/>
      <c r="K83" s="233"/>
      <c r="L83" s="226"/>
      <c r="M83" s="226"/>
    </row>
    <row r="84" spans="2:13" ht="16.5">
      <c r="B84" s="243"/>
      <c r="C84" s="293"/>
      <c r="D84" s="292"/>
      <c r="E84" s="260"/>
      <c r="F84" s="252"/>
      <c r="G84" s="233"/>
      <c r="H84" s="290"/>
      <c r="I84" s="233"/>
      <c r="J84" s="233"/>
      <c r="K84" s="233"/>
      <c r="L84" s="226"/>
      <c r="M84" s="226"/>
    </row>
    <row r="85" spans="2:13" ht="16.5">
      <c r="B85" s="243"/>
      <c r="C85" s="293"/>
      <c r="D85" s="295"/>
      <c r="E85" s="260"/>
      <c r="F85" s="252"/>
      <c r="G85" s="233"/>
      <c r="H85" s="290"/>
      <c r="I85" s="233"/>
      <c r="J85" s="233"/>
      <c r="K85" s="233"/>
      <c r="L85" s="226"/>
      <c r="M85" s="226"/>
    </row>
    <row r="86" spans="2:13" ht="16.5">
      <c r="B86" s="288"/>
      <c r="C86" s="293"/>
      <c r="D86" s="264"/>
      <c r="E86" s="260"/>
      <c r="F86" s="289"/>
      <c r="G86" s="233"/>
      <c r="I86" s="233"/>
      <c r="J86" s="233"/>
      <c r="K86" s="233"/>
      <c r="L86" s="226"/>
      <c r="M86" s="226"/>
    </row>
    <row r="87" spans="2:13" ht="16.5">
      <c r="B87" s="243"/>
      <c r="C87" s="293"/>
      <c r="D87" s="264"/>
      <c r="E87" s="260"/>
      <c r="F87" s="289"/>
      <c r="G87" s="233"/>
      <c r="L87" s="226"/>
      <c r="M87" s="226"/>
    </row>
    <row r="88" spans="2:13" ht="16.5">
      <c r="B88" s="243"/>
      <c r="C88" s="264"/>
      <c r="D88" s="280"/>
      <c r="E88" s="260"/>
      <c r="F88" s="252"/>
      <c r="G88" s="233"/>
      <c r="H88" s="290"/>
      <c r="I88" s="233"/>
      <c r="J88" s="233"/>
      <c r="K88" s="233"/>
      <c r="L88" s="226"/>
      <c r="M88" s="226"/>
    </row>
    <row r="89" spans="2:13" ht="16.5">
      <c r="B89" s="243"/>
      <c r="C89" s="280"/>
      <c r="D89" s="260"/>
      <c r="E89" s="260"/>
      <c r="F89" s="252"/>
      <c r="G89" s="233"/>
      <c r="H89" s="290"/>
      <c r="I89" s="233"/>
      <c r="J89" s="233"/>
      <c r="K89" s="233"/>
      <c r="L89" s="226"/>
      <c r="M89" s="226"/>
    </row>
    <row r="90" spans="2:13" ht="16.5">
      <c r="B90" s="243"/>
      <c r="C90" s="293"/>
      <c r="D90" s="262"/>
      <c r="E90" s="260"/>
      <c r="F90" s="252"/>
      <c r="G90" s="233"/>
      <c r="I90" s="233"/>
      <c r="J90" s="233"/>
      <c r="K90" s="233"/>
      <c r="L90" s="226"/>
      <c r="M90" s="226"/>
    </row>
    <row r="91" spans="2:13" ht="16.5">
      <c r="B91" s="243"/>
      <c r="C91" s="293"/>
      <c r="D91" s="292"/>
      <c r="E91" s="260"/>
      <c r="F91" s="252"/>
      <c r="G91" s="233"/>
      <c r="I91" s="233"/>
      <c r="J91" s="233"/>
      <c r="K91" s="233"/>
      <c r="L91" s="226"/>
      <c r="M91" s="226"/>
    </row>
    <row r="92" spans="2:13" ht="16.5">
      <c r="B92" s="243"/>
      <c r="C92" s="293"/>
      <c r="D92" s="264"/>
      <c r="E92" s="255"/>
      <c r="F92" s="252"/>
      <c r="G92" s="233"/>
      <c r="I92" s="233"/>
      <c r="J92" s="233"/>
      <c r="K92" s="233"/>
      <c r="L92" s="226"/>
      <c r="M92" s="226"/>
    </row>
    <row r="93" spans="2:13" ht="16.5">
      <c r="B93" s="243"/>
      <c r="C93" s="293"/>
      <c r="D93" s="260"/>
      <c r="E93" s="260"/>
      <c r="F93" s="252"/>
      <c r="G93" s="233"/>
      <c r="L93" s="226"/>
      <c r="M93" s="226"/>
    </row>
    <row r="94" spans="2:13" ht="16.5">
      <c r="B94" s="243"/>
      <c r="C94" s="264"/>
      <c r="D94" s="260"/>
      <c r="E94" s="262"/>
      <c r="F94" s="252"/>
      <c r="G94" s="233"/>
      <c r="I94" s="233"/>
      <c r="J94" s="233"/>
      <c r="K94" s="233"/>
      <c r="L94" s="226"/>
      <c r="M94" s="226"/>
    </row>
    <row r="95" spans="2:13" ht="16.5">
      <c r="B95" s="243"/>
      <c r="C95" s="280"/>
      <c r="D95" s="236"/>
      <c r="E95" s="236"/>
      <c r="F95" s="243"/>
      <c r="G95" s="233"/>
      <c r="I95" s="233"/>
      <c r="J95" s="233"/>
      <c r="K95" s="233"/>
      <c r="L95" s="226"/>
      <c r="M95" s="226"/>
    </row>
    <row r="96" spans="2:13" ht="16.5">
      <c r="B96" s="243"/>
      <c r="C96" s="293"/>
      <c r="D96" s="296"/>
      <c r="E96" s="236"/>
      <c r="F96" s="243"/>
      <c r="G96" s="233"/>
      <c r="I96" s="233"/>
      <c r="J96" s="233"/>
      <c r="K96" s="233"/>
      <c r="L96" s="226"/>
      <c r="M96" s="226"/>
    </row>
    <row r="97" spans="2:13" ht="16.5">
      <c r="B97" s="252"/>
      <c r="C97" s="293"/>
      <c r="D97" s="262"/>
      <c r="E97" s="260"/>
      <c r="F97" s="252"/>
      <c r="G97" s="233"/>
      <c r="I97" s="233"/>
      <c r="J97" s="233"/>
      <c r="K97" s="233"/>
      <c r="L97" s="226"/>
      <c r="M97" s="226"/>
    </row>
    <row r="98" spans="2:13" ht="16.5">
      <c r="B98" s="288"/>
      <c r="C98" s="293"/>
      <c r="D98" s="260"/>
      <c r="E98" s="260"/>
      <c r="F98" s="289"/>
      <c r="G98" s="233"/>
      <c r="I98" s="233"/>
      <c r="J98" s="233"/>
      <c r="K98" s="233"/>
      <c r="L98" s="226"/>
      <c r="M98" s="226"/>
    </row>
    <row r="99" spans="2:13" ht="16.5">
      <c r="B99" s="243"/>
      <c r="C99" s="293"/>
      <c r="D99" s="264"/>
      <c r="E99" s="255"/>
      <c r="F99" s="289"/>
      <c r="G99" s="233"/>
      <c r="I99" s="233"/>
      <c r="J99" s="233"/>
      <c r="K99" s="233"/>
      <c r="L99" s="226"/>
      <c r="M99" s="226"/>
    </row>
    <row r="100" spans="2:13" ht="16.5">
      <c r="B100" s="252"/>
      <c r="C100" s="264"/>
      <c r="D100" s="280"/>
      <c r="E100" s="255"/>
      <c r="F100" s="252"/>
      <c r="G100" s="233"/>
      <c r="I100" s="233"/>
      <c r="J100" s="233"/>
      <c r="K100" s="233"/>
      <c r="L100" s="226"/>
      <c r="M100" s="226"/>
    </row>
    <row r="101" spans="2:13" ht="16.5">
      <c r="B101" s="252"/>
      <c r="C101" s="280"/>
      <c r="D101" s="280"/>
      <c r="E101" s="260"/>
      <c r="F101" s="252"/>
      <c r="G101" s="233"/>
      <c r="L101" s="297"/>
      <c r="M101" s="254"/>
    </row>
    <row r="102" spans="2:13" ht="16.5">
      <c r="B102" s="243"/>
      <c r="C102" s="293"/>
      <c r="D102" s="262"/>
      <c r="E102" s="262"/>
      <c r="F102" s="252"/>
      <c r="G102" s="233"/>
      <c r="L102" s="297"/>
      <c r="M102" s="254"/>
    </row>
    <row r="103" spans="2:13" ht="16.5">
      <c r="B103" s="252"/>
      <c r="C103" s="293"/>
      <c r="D103" s="292"/>
      <c r="E103" s="260"/>
      <c r="F103" s="252"/>
      <c r="G103" s="260"/>
      <c r="H103" s="252"/>
      <c r="I103" s="255"/>
      <c r="J103" s="306"/>
      <c r="K103" s="300"/>
      <c r="L103" s="297"/>
      <c r="M103" s="254"/>
    </row>
    <row r="104" spans="2:13" ht="16.5">
      <c r="B104" s="252"/>
      <c r="C104" s="293"/>
      <c r="D104" s="260"/>
      <c r="E104" s="264"/>
      <c r="F104" s="298"/>
      <c r="G104" s="236"/>
      <c r="H104" s="299"/>
      <c r="I104" s="255"/>
      <c r="J104" s="279"/>
      <c r="K104" s="300"/>
      <c r="L104" s="297"/>
      <c r="M104" s="254"/>
    </row>
    <row r="105" spans="2:13" ht="16.5">
      <c r="B105" s="243"/>
      <c r="C105" s="293"/>
      <c r="D105" s="260"/>
      <c r="E105" s="260"/>
      <c r="F105" s="294"/>
      <c r="G105" s="236"/>
      <c r="H105" s="299"/>
      <c r="I105" s="255"/>
      <c r="J105" s="279"/>
      <c r="K105" s="300"/>
      <c r="L105" s="297"/>
      <c r="M105" s="254"/>
    </row>
    <row r="106" spans="2:13" ht="16.5">
      <c r="B106" s="243"/>
      <c r="C106" s="264"/>
      <c r="D106" s="260"/>
      <c r="E106" s="260"/>
      <c r="F106" s="252"/>
      <c r="G106" s="236"/>
      <c r="H106" s="299"/>
      <c r="I106" s="255"/>
      <c r="J106" s="279"/>
      <c r="K106" s="300"/>
      <c r="L106" s="297"/>
      <c r="M106" s="254"/>
    </row>
    <row r="107" spans="2:13" ht="16.5">
      <c r="B107" s="243"/>
      <c r="C107" s="280"/>
      <c r="D107" s="264"/>
      <c r="E107" s="255"/>
      <c r="F107" s="252"/>
      <c r="G107" s="236"/>
      <c r="H107" s="299"/>
      <c r="I107" s="255"/>
      <c r="J107" s="279"/>
      <c r="K107" s="300"/>
      <c r="L107" s="297"/>
      <c r="M107" s="254"/>
    </row>
    <row r="108" spans="2:13" ht="16.5">
      <c r="B108" s="301"/>
      <c r="C108" s="293"/>
      <c r="D108" s="292"/>
      <c r="E108" s="260"/>
      <c r="F108" s="252"/>
      <c r="G108" s="255"/>
      <c r="H108" s="299"/>
      <c r="I108" s="236"/>
      <c r="J108" s="279"/>
      <c r="K108" s="300"/>
      <c r="L108" s="297"/>
      <c r="M108" s="254"/>
    </row>
    <row r="109" spans="2:13" ht="16.5">
      <c r="B109" s="288"/>
      <c r="C109" s="226"/>
      <c r="D109" s="262"/>
      <c r="E109" s="260"/>
      <c r="F109" s="252"/>
      <c r="G109" s="236"/>
      <c r="H109" s="295"/>
      <c r="I109" s="236"/>
      <c r="J109" s="279"/>
      <c r="K109" s="300"/>
      <c r="L109" s="226"/>
      <c r="M109" s="226"/>
    </row>
    <row r="110" spans="2:13" ht="16.5">
      <c r="B110" s="288"/>
      <c r="C110" s="226"/>
      <c r="D110" s="264"/>
      <c r="E110" s="260"/>
      <c r="F110" s="289"/>
      <c r="G110" s="236"/>
      <c r="H110" s="222"/>
      <c r="I110" s="226"/>
      <c r="J110" s="279"/>
      <c r="K110" s="300"/>
      <c r="L110" s="226"/>
      <c r="M110" s="226"/>
    </row>
    <row r="111" spans="2:13" ht="16.5">
      <c r="B111" s="288"/>
      <c r="C111" s="226"/>
      <c r="D111" s="264"/>
      <c r="E111" s="260"/>
      <c r="F111" s="289"/>
      <c r="G111" s="236"/>
      <c r="H111" s="222"/>
      <c r="I111" s="226"/>
      <c r="J111" s="279"/>
      <c r="K111" s="300"/>
      <c r="L111" s="226"/>
      <c r="M111" s="226"/>
    </row>
    <row r="112" spans="2:13" ht="16.5">
      <c r="B112" s="288"/>
      <c r="C112" s="226"/>
      <c r="D112" s="280"/>
      <c r="E112" s="260"/>
      <c r="F112" s="252"/>
      <c r="G112" s="236"/>
      <c r="H112" s="222"/>
      <c r="I112" s="226"/>
      <c r="J112" s="279"/>
      <c r="K112" s="300"/>
      <c r="L112" s="226"/>
      <c r="M112" s="226"/>
    </row>
    <row r="113" spans="2:13" ht="16.5">
      <c r="B113" s="288"/>
      <c r="C113" s="226"/>
      <c r="D113" s="260"/>
      <c r="E113" s="260"/>
      <c r="F113" s="252"/>
      <c r="G113" s="236"/>
      <c r="H113" s="222"/>
      <c r="I113" s="226"/>
      <c r="J113" s="279"/>
      <c r="K113" s="300"/>
      <c r="L113" s="226"/>
      <c r="M113" s="226"/>
    </row>
    <row r="114" spans="2:13" ht="16.5">
      <c r="B114" s="288"/>
      <c r="C114" s="226"/>
      <c r="D114" s="262"/>
      <c r="E114" s="260"/>
      <c r="F114" s="252"/>
      <c r="G114" s="236"/>
      <c r="H114" s="222"/>
      <c r="I114" s="226"/>
      <c r="J114" s="279"/>
      <c r="K114" s="300"/>
      <c r="L114" s="226"/>
      <c r="M114" s="226"/>
    </row>
    <row r="115" spans="2:13" ht="16.5">
      <c r="B115" s="288"/>
      <c r="C115" s="226"/>
      <c r="D115" s="292"/>
      <c r="E115" s="260"/>
      <c r="F115" s="252"/>
      <c r="G115" s="236"/>
      <c r="H115" s="222"/>
      <c r="I115" s="226"/>
      <c r="J115" s="279"/>
      <c r="K115" s="300"/>
      <c r="L115" s="226"/>
      <c r="M115" s="226"/>
    </row>
    <row r="116" spans="2:13" ht="16.5">
      <c r="B116" s="288"/>
      <c r="C116" s="226"/>
      <c r="D116" s="264"/>
      <c r="E116" s="255"/>
      <c r="F116" s="252"/>
      <c r="G116" s="302"/>
      <c r="H116" s="222"/>
      <c r="I116" s="226"/>
      <c r="J116" s="279"/>
      <c r="K116" s="300"/>
      <c r="L116" s="226"/>
      <c r="M116" s="226"/>
    </row>
    <row r="117" spans="2:13" ht="16.5">
      <c r="B117" s="288"/>
      <c r="C117" s="226"/>
      <c r="D117" s="226"/>
      <c r="E117" s="226"/>
      <c r="F117" s="288"/>
      <c r="G117" s="226"/>
      <c r="H117" s="222"/>
      <c r="I117" s="226"/>
      <c r="J117" s="288"/>
      <c r="K117" s="226"/>
      <c r="L117" s="226"/>
      <c r="M117" s="226"/>
    </row>
    <row r="118" spans="2:13" ht="16.5">
      <c r="B118" s="288"/>
      <c r="C118" s="226"/>
      <c r="E118" s="226"/>
      <c r="F118" s="288"/>
      <c r="G118" s="226"/>
      <c r="H118" s="222"/>
      <c r="I118" s="226"/>
      <c r="J118" s="288"/>
      <c r="K118" s="226"/>
      <c r="L118" s="226"/>
      <c r="M118" s="226"/>
    </row>
    <row r="119" spans="2:13" ht="16.5">
      <c r="B119" s="288"/>
      <c r="C119" s="226"/>
      <c r="E119" s="226"/>
      <c r="F119" s="288"/>
      <c r="G119" s="226"/>
      <c r="H119" s="222"/>
      <c r="I119" s="226"/>
      <c r="J119" s="288"/>
      <c r="K119" s="226"/>
      <c r="L119" s="226"/>
      <c r="M119" s="226"/>
    </row>
    <row r="120" spans="2:13" ht="16.5">
      <c r="B120" s="288"/>
      <c r="C120" s="226"/>
      <c r="E120" s="226"/>
      <c r="F120" s="288"/>
      <c r="G120" s="226"/>
      <c r="H120" s="222"/>
      <c r="I120" s="226"/>
      <c r="J120" s="288"/>
      <c r="K120" s="226"/>
      <c r="L120" s="226"/>
      <c r="M120" s="226"/>
    </row>
    <row r="121" spans="2:13" ht="16.5">
      <c r="B121" s="288"/>
      <c r="C121" s="226"/>
      <c r="E121" s="226"/>
      <c r="F121" s="288"/>
      <c r="G121" s="226"/>
      <c r="H121" s="222"/>
      <c r="I121" s="226"/>
      <c r="J121" s="288"/>
      <c r="K121" s="226"/>
      <c r="L121" s="226"/>
      <c r="M121" s="226"/>
    </row>
    <row r="122" spans="2:13" ht="16.5">
      <c r="B122" s="288"/>
      <c r="C122" s="226"/>
      <c r="E122" s="226"/>
      <c r="F122" s="288"/>
      <c r="G122" s="226"/>
      <c r="H122" s="222"/>
      <c r="I122" s="226"/>
      <c r="J122" s="288"/>
      <c r="K122" s="226"/>
      <c r="L122" s="226"/>
      <c r="M122" s="226"/>
    </row>
    <row r="123" spans="2:13" ht="16.5">
      <c r="B123" s="288"/>
      <c r="C123" s="226"/>
      <c r="E123" s="226"/>
      <c r="F123" s="288"/>
      <c r="G123" s="226"/>
      <c r="H123" s="222"/>
      <c r="I123" s="226"/>
      <c r="J123" s="288"/>
      <c r="K123" s="226"/>
      <c r="L123" s="226"/>
      <c r="M123" s="226"/>
    </row>
    <row r="124" spans="2:13" ht="16.5">
      <c r="B124" s="288"/>
      <c r="C124" s="226"/>
      <c r="E124" s="226"/>
      <c r="F124" s="288"/>
      <c r="G124" s="226"/>
      <c r="H124" s="222"/>
      <c r="I124" s="226"/>
      <c r="J124" s="288"/>
      <c r="K124" s="226"/>
      <c r="L124" s="226"/>
      <c r="M124" s="226"/>
    </row>
    <row r="125" spans="2:13" ht="16.5">
      <c r="B125" s="288"/>
      <c r="C125" s="226"/>
      <c r="E125" s="226"/>
      <c r="F125" s="288"/>
      <c r="G125" s="226"/>
      <c r="H125" s="222"/>
      <c r="I125" s="226"/>
      <c r="J125" s="288"/>
      <c r="K125" s="226"/>
      <c r="L125" s="226"/>
      <c r="M125" s="226"/>
    </row>
    <row r="126" spans="2:13" ht="16.5">
      <c r="B126" s="288"/>
      <c r="C126" s="226"/>
      <c r="E126" s="226"/>
      <c r="F126" s="288"/>
      <c r="G126" s="226"/>
      <c r="H126" s="222"/>
      <c r="I126" s="226"/>
      <c r="J126" s="288"/>
      <c r="K126" s="226"/>
      <c r="L126" s="226"/>
      <c r="M126" s="226"/>
    </row>
    <row r="127" spans="2:13" ht="16.5">
      <c r="B127" s="288"/>
      <c r="C127" s="226"/>
      <c r="E127" s="226"/>
      <c r="F127" s="288"/>
      <c r="G127" s="226"/>
      <c r="H127" s="222"/>
      <c r="I127" s="226"/>
      <c r="J127" s="288"/>
      <c r="K127" s="226"/>
      <c r="L127" s="226"/>
      <c r="M127" s="226"/>
    </row>
    <row r="128" spans="2:13" ht="16.5">
      <c r="B128" s="288"/>
      <c r="C128" s="226"/>
      <c r="E128" s="226"/>
      <c r="F128" s="288"/>
      <c r="G128" s="226"/>
      <c r="H128" s="222"/>
      <c r="I128" s="226"/>
      <c r="J128" s="288"/>
      <c r="K128" s="226"/>
      <c r="L128" s="226"/>
      <c r="M128" s="226"/>
    </row>
    <row r="129" spans="2:13" ht="16.5">
      <c r="B129" s="288"/>
      <c r="C129" s="226"/>
      <c r="E129" s="226"/>
      <c r="F129" s="288"/>
      <c r="G129" s="226"/>
      <c r="H129" s="222"/>
      <c r="I129" s="226"/>
      <c r="J129" s="288"/>
      <c r="K129" s="226"/>
      <c r="L129" s="226"/>
      <c r="M129" s="226"/>
    </row>
    <row r="130" spans="2:13" ht="16.5">
      <c r="B130" s="288"/>
      <c r="C130" s="226"/>
      <c r="E130" s="226"/>
      <c r="F130" s="288"/>
      <c r="G130" s="226"/>
      <c r="H130" s="222"/>
      <c r="I130" s="226"/>
      <c r="J130" s="288"/>
      <c r="K130" s="226"/>
      <c r="L130" s="226"/>
      <c r="M130" s="226"/>
    </row>
    <row r="131" spans="2:13" ht="16.5">
      <c r="B131" s="288"/>
      <c r="C131" s="226"/>
      <c r="E131" s="226"/>
      <c r="F131" s="288"/>
      <c r="G131" s="226"/>
      <c r="H131" s="222"/>
      <c r="I131" s="226"/>
      <c r="J131" s="288"/>
      <c r="K131" s="226"/>
      <c r="L131" s="226"/>
      <c r="M131" s="226"/>
    </row>
    <row r="132" spans="2:13" ht="16.5">
      <c r="B132" s="288"/>
      <c r="C132" s="226"/>
      <c r="E132" s="226"/>
      <c r="F132" s="288"/>
      <c r="G132" s="226"/>
      <c r="H132" s="222"/>
      <c r="I132" s="226"/>
      <c r="J132" s="288"/>
      <c r="K132" s="226"/>
      <c r="L132" s="226"/>
      <c r="M132" s="226"/>
    </row>
    <row r="133" spans="2:13" ht="16.5">
      <c r="B133" s="288"/>
      <c r="C133" s="226"/>
      <c r="E133" s="226"/>
      <c r="F133" s="288"/>
      <c r="G133" s="226"/>
      <c r="H133" s="222"/>
      <c r="I133" s="226"/>
      <c r="J133" s="288"/>
      <c r="K133" s="226"/>
      <c r="L133" s="226"/>
      <c r="M133" s="226"/>
    </row>
    <row r="134" spans="5:13" ht="16.5">
      <c r="E134" s="226"/>
      <c r="F134" s="288"/>
      <c r="G134" s="226"/>
      <c r="H134" s="222"/>
      <c r="I134" s="226"/>
      <c r="J134" s="288"/>
      <c r="K134" s="226"/>
      <c r="L134" s="226"/>
      <c r="M134" s="226"/>
    </row>
    <row r="135" spans="5:13" ht="16.5">
      <c r="E135" s="226"/>
      <c r="F135" s="288"/>
      <c r="G135" s="226"/>
      <c r="H135" s="222"/>
      <c r="I135" s="226"/>
      <c r="J135" s="288"/>
      <c r="K135" s="226"/>
      <c r="L135" s="226"/>
      <c r="M135" s="226"/>
    </row>
    <row r="136" spans="5:13" ht="16.5">
      <c r="E136" s="226"/>
      <c r="F136" s="288"/>
      <c r="G136" s="226"/>
      <c r="H136" s="222"/>
      <c r="I136" s="226"/>
      <c r="J136" s="288"/>
      <c r="K136" s="226"/>
      <c r="L136" s="226"/>
      <c r="M136" s="226"/>
    </row>
    <row r="137" spans="5:13" ht="16.5">
      <c r="E137" s="226"/>
      <c r="F137" s="288"/>
      <c r="G137" s="226"/>
      <c r="H137" s="222"/>
      <c r="I137" s="226"/>
      <c r="J137" s="288"/>
      <c r="K137" s="226"/>
      <c r="L137" s="226"/>
      <c r="M137" s="226"/>
    </row>
    <row r="138" spans="5:13" ht="16.5">
      <c r="E138" s="226"/>
      <c r="F138" s="288"/>
      <c r="G138" s="226"/>
      <c r="H138" s="222"/>
      <c r="I138" s="226"/>
      <c r="J138" s="288"/>
      <c r="K138" s="226"/>
      <c r="L138" s="226"/>
      <c r="M138" s="226"/>
    </row>
    <row r="139" spans="5:13" ht="16.5">
      <c r="E139" s="226"/>
      <c r="F139" s="288"/>
      <c r="G139" s="226"/>
      <c r="H139" s="222"/>
      <c r="I139" s="226"/>
      <c r="J139" s="288"/>
      <c r="K139" s="226"/>
      <c r="L139" s="226"/>
      <c r="M139" s="226"/>
    </row>
    <row r="140" spans="5:13" ht="16.5">
      <c r="E140" s="226"/>
      <c r="F140" s="288"/>
      <c r="G140" s="226"/>
      <c r="H140" s="222"/>
      <c r="I140" s="226"/>
      <c r="J140" s="288"/>
      <c r="K140" s="226"/>
      <c r="L140" s="226"/>
      <c r="M140" s="226"/>
    </row>
    <row r="141" spans="5:13" ht="16.5">
      <c r="E141" s="226"/>
      <c r="F141" s="288"/>
      <c r="G141" s="226"/>
      <c r="H141" s="222"/>
      <c r="I141" s="226"/>
      <c r="J141" s="288"/>
      <c r="K141" s="226"/>
      <c r="L141" s="226"/>
      <c r="M141" s="226"/>
    </row>
  </sheetData>
  <sheetProtection selectLockedCells="1" selectUnlockedCells="1"/>
  <printOptions horizontalCentered="1" verticalCentered="1"/>
  <pageMargins left="0.25" right="0.25" top="0.75" bottom="0.75" header="0.5118055555555555" footer="0.5118055555555555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3"/>
  <sheetViews>
    <sheetView zoomScale="70" zoomScaleNormal="70" zoomScalePageLayoutView="0" workbookViewId="0" topLeftCell="B1">
      <selection activeCell="B1" sqref="B1"/>
    </sheetView>
  </sheetViews>
  <sheetFormatPr defaultColWidth="7.59765625" defaultRowHeight="15"/>
  <cols>
    <col min="1" max="1" width="7.59765625" style="313" hidden="1" customWidth="1"/>
    <col min="2" max="2" width="8.09765625" style="313" customWidth="1"/>
    <col min="3" max="3" width="6.59765625" style="313" customWidth="1"/>
    <col min="4" max="4" width="8.59765625" style="313" customWidth="1"/>
    <col min="5" max="5" width="13.3984375" style="313" customWidth="1"/>
    <col min="6" max="6" width="4.3984375" style="313" customWidth="1"/>
    <col min="7" max="7" width="13.59765625" style="313" customWidth="1"/>
    <col min="8" max="8" width="20.796875" style="313" customWidth="1"/>
    <col min="9" max="9" width="2.59765625" style="313" customWidth="1"/>
    <col min="10" max="10" width="20.796875" style="313" customWidth="1"/>
    <col min="11" max="14" width="7.59765625" style="311" customWidth="1"/>
    <col min="15" max="15" width="10.796875" style="313" customWidth="1"/>
    <col min="16" max="16" width="21" style="313" bestFit="1" customWidth="1"/>
    <col min="17" max="17" width="2.796875" style="311" bestFit="1" customWidth="1"/>
    <col min="18" max="23" width="6.796875" style="315" customWidth="1"/>
    <col min="24" max="24" width="6.796875" style="349" customWidth="1"/>
    <col min="25" max="25" width="2.796875" style="311" bestFit="1" customWidth="1"/>
    <col min="26" max="31" width="6.796875" style="315" customWidth="1"/>
    <col min="32" max="16384" width="7.59765625" style="313" customWidth="1"/>
  </cols>
  <sheetData>
    <row r="1" spans="2:8" ht="23.25">
      <c r="B1" s="307" t="s">
        <v>629</v>
      </c>
      <c r="C1" s="308"/>
      <c r="D1" s="309"/>
      <c r="E1" s="310"/>
      <c r="F1" s="308"/>
      <c r="G1" s="311"/>
      <c r="H1" s="312"/>
    </row>
    <row r="2" spans="2:10" ht="23.25">
      <c r="B2" s="307" t="s">
        <v>630</v>
      </c>
      <c r="C2" s="308"/>
      <c r="D2" s="309"/>
      <c r="E2" s="310"/>
      <c r="F2" s="308"/>
      <c r="G2" s="311"/>
      <c r="H2" s="316"/>
      <c r="J2" s="317"/>
    </row>
    <row r="3" spans="2:14" ht="18">
      <c r="B3" s="308"/>
      <c r="C3" s="318"/>
      <c r="D3" s="319"/>
      <c r="E3" s="319"/>
      <c r="F3" s="320"/>
      <c r="G3" s="321"/>
      <c r="H3" s="322"/>
      <c r="I3" s="322"/>
      <c r="J3" s="322"/>
      <c r="K3" s="311" t="s">
        <v>590</v>
      </c>
      <c r="L3" s="311" t="s">
        <v>591</v>
      </c>
      <c r="M3" s="311" t="s">
        <v>591</v>
      </c>
      <c r="N3" s="311" t="s">
        <v>590</v>
      </c>
    </row>
    <row r="4" spans="2:14" ht="15">
      <c r="B4" s="323" t="s">
        <v>592</v>
      </c>
      <c r="C4" s="545" t="s">
        <v>631</v>
      </c>
      <c r="D4" s="545"/>
      <c r="E4" s="546" t="s">
        <v>594</v>
      </c>
      <c r="F4" s="546"/>
      <c r="G4" s="547"/>
      <c r="H4" s="324" t="s">
        <v>595</v>
      </c>
      <c r="I4" s="325"/>
      <c r="J4" s="324" t="s">
        <v>596</v>
      </c>
      <c r="K4" s="324"/>
      <c r="L4" s="324"/>
      <c r="M4" s="324"/>
      <c r="N4" s="324"/>
    </row>
    <row r="5" spans="2:14" ht="16.5" customHeight="1">
      <c r="B5" s="328" t="s">
        <v>597</v>
      </c>
      <c r="C5" s="548" t="s">
        <v>598</v>
      </c>
      <c r="D5" s="548"/>
      <c r="E5" s="549" t="s">
        <v>599</v>
      </c>
      <c r="F5" s="549"/>
      <c r="G5" s="550"/>
      <c r="H5" s="324" t="s">
        <v>47</v>
      </c>
      <c r="I5" s="324"/>
      <c r="J5" s="324" t="s">
        <v>47</v>
      </c>
      <c r="K5" s="324"/>
      <c r="L5" s="324"/>
      <c r="M5" s="324"/>
      <c r="N5" s="324"/>
    </row>
    <row r="6" spans="2:14" ht="15">
      <c r="B6" s="346">
        <v>1</v>
      </c>
      <c r="C6" s="462" t="s">
        <v>156</v>
      </c>
      <c r="D6" s="463">
        <v>1</v>
      </c>
      <c r="E6" s="458" t="s">
        <v>87</v>
      </c>
      <c r="F6" s="459" t="s">
        <v>600</v>
      </c>
      <c r="G6" s="459" t="s">
        <v>601</v>
      </c>
      <c r="H6" s="460" t="str">
        <f>VLOOKUP(E6,WD!$C$6:$K$102,3,FALSE)</f>
        <v>ST</v>
      </c>
      <c r="I6" s="460" t="s">
        <v>600</v>
      </c>
      <c r="J6" s="460" t="str">
        <f>VLOOKUP(G6,WD!$C$6:$K$102,3,FALSE)</f>
        <v>BYE</v>
      </c>
      <c r="K6" s="461"/>
      <c r="L6" s="461"/>
      <c r="M6" s="461"/>
      <c r="N6" s="461"/>
    </row>
    <row r="7" spans="2:31" ht="15">
      <c r="B7" s="350">
        <v>2</v>
      </c>
      <c r="C7" s="336" t="s">
        <v>156</v>
      </c>
      <c r="D7" s="354">
        <v>2</v>
      </c>
      <c r="E7" s="355" t="s">
        <v>606</v>
      </c>
      <c r="F7" s="338" t="s">
        <v>600</v>
      </c>
      <c r="G7" s="338" t="s">
        <v>607</v>
      </c>
      <c r="H7" s="333" t="str">
        <f>VLOOKUP(E7,WD!$C$6:$K$102,3,FALSE)</f>
        <v>J &amp; M</v>
      </c>
      <c r="I7" s="333" t="s">
        <v>600</v>
      </c>
      <c r="J7" s="333" t="str">
        <f>VLOOKUP(G7,WD!$C$6:$K$102,3,FALSE)</f>
        <v>Glory </v>
      </c>
      <c r="K7" s="356">
        <v>0</v>
      </c>
      <c r="L7" s="356">
        <v>0</v>
      </c>
      <c r="M7" s="356">
        <v>42</v>
      </c>
      <c r="N7" s="356">
        <v>2</v>
      </c>
      <c r="O7" s="313" t="s">
        <v>825</v>
      </c>
      <c r="P7" s="313" t="s">
        <v>844</v>
      </c>
      <c r="Q7" s="431" t="s">
        <v>156</v>
      </c>
      <c r="R7" s="315" t="s">
        <v>602</v>
      </c>
      <c r="S7" s="315" t="s">
        <v>46</v>
      </c>
      <c r="T7" s="315" t="s">
        <v>603</v>
      </c>
      <c r="U7" s="315" t="s">
        <v>604</v>
      </c>
      <c r="V7" s="315" t="s">
        <v>605</v>
      </c>
      <c r="W7" s="315" t="s">
        <v>56</v>
      </c>
      <c r="Y7" s="311" t="s">
        <v>157</v>
      </c>
      <c r="Z7" s="315" t="s">
        <v>602</v>
      </c>
      <c r="AA7" s="315" t="s">
        <v>46</v>
      </c>
      <c r="AB7" s="315" t="s">
        <v>603</v>
      </c>
      <c r="AC7" s="315" t="s">
        <v>604</v>
      </c>
      <c r="AD7" s="315" t="s">
        <v>605</v>
      </c>
      <c r="AE7" s="315" t="s">
        <v>56</v>
      </c>
    </row>
    <row r="8" spans="2:31" ht="15">
      <c r="B8" s="350">
        <v>3</v>
      </c>
      <c r="C8" s="336" t="s">
        <v>156</v>
      </c>
      <c r="D8" s="337">
        <v>3</v>
      </c>
      <c r="E8" s="338" t="s">
        <v>87</v>
      </c>
      <c r="F8" s="338" t="s">
        <v>600</v>
      </c>
      <c r="G8" s="338" t="s">
        <v>607</v>
      </c>
      <c r="H8" s="333" t="str">
        <f>VLOOKUP(E8,WD!$C$6:$K$102,3,FALSE)</f>
        <v>ST</v>
      </c>
      <c r="I8" s="333" t="s">
        <v>600</v>
      </c>
      <c r="J8" s="333" t="str">
        <f>VLOOKUP(G8,WD!$C$6:$K$102,3,FALSE)</f>
        <v>Glory </v>
      </c>
      <c r="K8" s="40">
        <v>2</v>
      </c>
      <c r="L8" s="40">
        <v>42</v>
      </c>
      <c r="M8" s="40">
        <v>0</v>
      </c>
      <c r="N8" s="40">
        <v>0</v>
      </c>
      <c r="O8" s="313" t="s">
        <v>802</v>
      </c>
      <c r="P8" s="313" t="s">
        <v>845</v>
      </c>
      <c r="Q8" s="431"/>
      <c r="R8" s="340">
        <v>1</v>
      </c>
      <c r="S8" s="340" t="str">
        <f>H6</f>
        <v>ST</v>
      </c>
      <c r="T8" s="340">
        <v>2</v>
      </c>
      <c r="U8" s="340">
        <v>0</v>
      </c>
      <c r="V8" s="340">
        <v>0</v>
      </c>
      <c r="W8" s="340">
        <f>T8*3+U8*1</f>
        <v>6</v>
      </c>
      <c r="X8" s="352"/>
      <c r="Y8" s="434"/>
      <c r="Z8" s="340">
        <v>1</v>
      </c>
      <c r="AA8" s="340" t="s">
        <v>414</v>
      </c>
      <c r="AB8" s="340">
        <v>3</v>
      </c>
      <c r="AC8" s="340">
        <v>0</v>
      </c>
      <c r="AD8" s="340">
        <v>0</v>
      </c>
      <c r="AE8" s="340">
        <f>AB8*3+AC8*1</f>
        <v>9</v>
      </c>
    </row>
    <row r="9" spans="2:31" ht="15">
      <c r="B9" s="350">
        <v>4</v>
      </c>
      <c r="C9" s="464" t="s">
        <v>156</v>
      </c>
      <c r="D9" s="463">
        <v>4</v>
      </c>
      <c r="E9" s="458" t="s">
        <v>606</v>
      </c>
      <c r="F9" s="459" t="s">
        <v>600</v>
      </c>
      <c r="G9" s="459" t="s">
        <v>601</v>
      </c>
      <c r="H9" s="460" t="str">
        <f>VLOOKUP(E9,WD!$C$6:$K$102,3,FALSE)</f>
        <v>J &amp; M</v>
      </c>
      <c r="I9" s="460" t="s">
        <v>600</v>
      </c>
      <c r="J9" s="460" t="str">
        <f>VLOOKUP(G9,WD!$C$6:$K$102,3,FALSE)</f>
        <v>BYE</v>
      </c>
      <c r="K9" s="461"/>
      <c r="L9" s="461"/>
      <c r="M9" s="461"/>
      <c r="N9" s="461"/>
      <c r="Q9" s="431"/>
      <c r="R9" s="340">
        <v>2</v>
      </c>
      <c r="S9" s="340" t="str">
        <f>J7</f>
        <v>Glory </v>
      </c>
      <c r="T9" s="340">
        <v>1</v>
      </c>
      <c r="U9" s="340">
        <v>0</v>
      </c>
      <c r="V9" s="340">
        <v>1</v>
      </c>
      <c r="W9" s="340">
        <f>T9*3+U9*1</f>
        <v>3</v>
      </c>
      <c r="X9" s="352"/>
      <c r="Y9" s="434"/>
      <c r="Z9" s="340">
        <v>2</v>
      </c>
      <c r="AA9" s="340" t="s">
        <v>425</v>
      </c>
      <c r="AB9" s="340">
        <v>1</v>
      </c>
      <c r="AC9" s="340">
        <v>1</v>
      </c>
      <c r="AD9" s="340">
        <v>1</v>
      </c>
      <c r="AE9" s="340">
        <f>AB9*3+AC9*1</f>
        <v>4</v>
      </c>
    </row>
    <row r="10" spans="2:31" ht="15">
      <c r="B10" s="346">
        <v>5</v>
      </c>
      <c r="C10" s="464" t="s">
        <v>156</v>
      </c>
      <c r="D10" s="463">
        <v>5</v>
      </c>
      <c r="E10" s="458" t="s">
        <v>607</v>
      </c>
      <c r="F10" s="459" t="s">
        <v>600</v>
      </c>
      <c r="G10" s="459" t="s">
        <v>601</v>
      </c>
      <c r="H10" s="460" t="str">
        <f>VLOOKUP(E10,WD!$C$6:$K$102,3,FALSE)</f>
        <v>Glory </v>
      </c>
      <c r="I10" s="460" t="s">
        <v>600</v>
      </c>
      <c r="J10" s="460" t="str">
        <f>VLOOKUP(G10,WD!$C$6:$K$102,3,FALSE)</f>
        <v>BYE</v>
      </c>
      <c r="K10" s="461"/>
      <c r="L10" s="461"/>
      <c r="M10" s="461"/>
      <c r="N10" s="461"/>
      <c r="Q10" s="431"/>
      <c r="R10" s="467"/>
      <c r="S10" s="467" t="str">
        <f>H7</f>
        <v>J &amp; M</v>
      </c>
      <c r="T10" s="467"/>
      <c r="U10" s="467"/>
      <c r="V10" s="467"/>
      <c r="W10" s="467"/>
      <c r="X10" s="352"/>
      <c r="Y10" s="434"/>
      <c r="Z10" s="340">
        <v>3</v>
      </c>
      <c r="AA10" s="340" t="s">
        <v>417</v>
      </c>
      <c r="AB10" s="340">
        <v>1</v>
      </c>
      <c r="AC10" s="340">
        <v>1</v>
      </c>
      <c r="AD10" s="340">
        <v>1</v>
      </c>
      <c r="AE10" s="340">
        <f>AB10*3+AC10*1</f>
        <v>4</v>
      </c>
    </row>
    <row r="11" spans="2:31" ht="15">
      <c r="B11" s="350">
        <v>6</v>
      </c>
      <c r="C11" s="336" t="s">
        <v>156</v>
      </c>
      <c r="D11" s="343">
        <v>6</v>
      </c>
      <c r="E11" s="358" t="s">
        <v>87</v>
      </c>
      <c r="F11" s="344" t="s">
        <v>600</v>
      </c>
      <c r="G11" s="344" t="s">
        <v>606</v>
      </c>
      <c r="H11" s="333" t="str">
        <f>VLOOKUP(E11,WD!$C$6:$K$102,3,FALSE)</f>
        <v>ST</v>
      </c>
      <c r="I11" s="333" t="s">
        <v>600</v>
      </c>
      <c r="J11" s="333" t="str">
        <f>VLOOKUP(G11,WD!$C$6:$K$102,3,FALSE)</f>
        <v>J &amp; M</v>
      </c>
      <c r="K11" s="40">
        <v>2</v>
      </c>
      <c r="L11" s="40">
        <v>42</v>
      </c>
      <c r="M11" s="40">
        <v>0</v>
      </c>
      <c r="N11" s="40">
        <v>0</v>
      </c>
      <c r="O11" s="313" t="s">
        <v>802</v>
      </c>
      <c r="P11" s="313" t="s">
        <v>844</v>
      </c>
      <c r="Q11" s="431"/>
      <c r="R11" s="340"/>
      <c r="S11" s="363"/>
      <c r="T11" s="340"/>
      <c r="U11" s="340"/>
      <c r="V11" s="340"/>
      <c r="W11" s="340"/>
      <c r="X11" s="352"/>
      <c r="Y11" s="434"/>
      <c r="Z11" s="467"/>
      <c r="AA11" s="467" t="s">
        <v>422</v>
      </c>
      <c r="AB11" s="467"/>
      <c r="AC11" s="467"/>
      <c r="AD11" s="467"/>
      <c r="AE11" s="467"/>
    </row>
    <row r="12" spans="2:31" ht="15">
      <c r="B12" s="346">
        <v>7</v>
      </c>
      <c r="C12" s="330" t="s">
        <v>157</v>
      </c>
      <c r="D12" s="354">
        <v>1</v>
      </c>
      <c r="E12" s="355" t="s">
        <v>91</v>
      </c>
      <c r="F12" s="338" t="s">
        <v>600</v>
      </c>
      <c r="G12" s="338" t="s">
        <v>608</v>
      </c>
      <c r="H12" s="333" t="str">
        <f>VLOOKUP(E12,WD!$C$6:$K$102,3,FALSE)</f>
        <v>Oppa Korean Restaurant </v>
      </c>
      <c r="I12" s="333" t="s">
        <v>600</v>
      </c>
      <c r="J12" s="333" t="str">
        <f>VLOOKUP(G12,WD!$C$6:$K$102,3,FALSE)</f>
        <v>Puipui</v>
      </c>
      <c r="K12" s="40">
        <v>2</v>
      </c>
      <c r="L12" s="40">
        <v>42</v>
      </c>
      <c r="M12" s="40">
        <v>0</v>
      </c>
      <c r="N12" s="40">
        <v>0</v>
      </c>
      <c r="O12" s="313" t="s">
        <v>802</v>
      </c>
      <c r="P12" s="313" t="s">
        <v>828</v>
      </c>
      <c r="Q12" s="431"/>
      <c r="R12" s="352"/>
      <c r="S12" s="352"/>
      <c r="T12" s="349"/>
      <c r="U12" s="349"/>
      <c r="V12" s="349"/>
      <c r="W12" s="349"/>
      <c r="Y12" s="434"/>
      <c r="Z12" s="352"/>
      <c r="AA12" s="352"/>
      <c r="AB12" s="349"/>
      <c r="AC12" s="349"/>
      <c r="AD12" s="349"/>
      <c r="AE12" s="349"/>
    </row>
    <row r="13" spans="2:31" ht="15">
      <c r="B13" s="350">
        <v>8</v>
      </c>
      <c r="C13" s="336" t="s">
        <v>157</v>
      </c>
      <c r="D13" s="354">
        <v>2</v>
      </c>
      <c r="E13" s="355" t="s">
        <v>609</v>
      </c>
      <c r="F13" s="338" t="s">
        <v>600</v>
      </c>
      <c r="G13" s="338" t="s">
        <v>610</v>
      </c>
      <c r="H13" s="333" t="str">
        <f>VLOOKUP(E13,WD!$C$6:$K$102,3,FALSE)</f>
        <v>Limit</v>
      </c>
      <c r="I13" s="333" t="s">
        <v>600</v>
      </c>
      <c r="J13" s="333" t="str">
        <f>VLOOKUP(G13,WD!$C$6:$K$102,3,FALSE)</f>
        <v>BUTTERFLY S.</v>
      </c>
      <c r="K13" s="40">
        <v>1</v>
      </c>
      <c r="L13" s="40">
        <v>36</v>
      </c>
      <c r="M13" s="40">
        <v>42</v>
      </c>
      <c r="N13" s="40">
        <v>1</v>
      </c>
      <c r="O13" s="313" t="s">
        <v>833</v>
      </c>
      <c r="Q13" s="431"/>
      <c r="R13" s="349" t="s">
        <v>602</v>
      </c>
      <c r="S13" s="349" t="s">
        <v>46</v>
      </c>
      <c r="T13" s="349" t="s">
        <v>603</v>
      </c>
      <c r="U13" s="349" t="s">
        <v>604</v>
      </c>
      <c r="V13" s="349" t="s">
        <v>605</v>
      </c>
      <c r="W13" s="349" t="s">
        <v>56</v>
      </c>
      <c r="Y13" s="434"/>
      <c r="Z13" s="349" t="s">
        <v>602</v>
      </c>
      <c r="AA13" s="349" t="s">
        <v>46</v>
      </c>
      <c r="AB13" s="349" t="s">
        <v>603</v>
      </c>
      <c r="AC13" s="349" t="s">
        <v>604</v>
      </c>
      <c r="AD13" s="349" t="s">
        <v>605</v>
      </c>
      <c r="AE13" s="349" t="s">
        <v>56</v>
      </c>
    </row>
    <row r="14" spans="2:31" ht="15">
      <c r="B14" s="350">
        <v>9</v>
      </c>
      <c r="C14" s="336" t="s">
        <v>157</v>
      </c>
      <c r="D14" s="337">
        <v>3</v>
      </c>
      <c r="E14" s="338" t="s">
        <v>91</v>
      </c>
      <c r="F14" s="338" t="s">
        <v>600</v>
      </c>
      <c r="G14" s="338" t="s">
        <v>610</v>
      </c>
      <c r="H14" s="333" t="str">
        <f>VLOOKUP(E14,WD!$C$6:$K$102,3,FALSE)</f>
        <v>Oppa Korean Restaurant </v>
      </c>
      <c r="I14" s="333" t="s">
        <v>600</v>
      </c>
      <c r="J14" s="333" t="str">
        <f>VLOOKUP(G14,WD!$C$6:$K$102,3,FALSE)</f>
        <v>BUTTERFLY S.</v>
      </c>
      <c r="K14" s="40">
        <v>2</v>
      </c>
      <c r="L14" s="40">
        <v>42</v>
      </c>
      <c r="M14" s="40">
        <v>17</v>
      </c>
      <c r="N14" s="40">
        <v>0</v>
      </c>
      <c r="O14" s="313" t="s">
        <v>829</v>
      </c>
      <c r="Q14" s="431" t="s">
        <v>158</v>
      </c>
      <c r="R14" s="340">
        <v>1</v>
      </c>
      <c r="S14" s="340" t="str">
        <f>H18</f>
        <v>羚靖</v>
      </c>
      <c r="T14" s="340">
        <v>3</v>
      </c>
      <c r="U14" s="340">
        <v>0</v>
      </c>
      <c r="V14" s="340">
        <v>0</v>
      </c>
      <c r="W14" s="340">
        <f>T14*3+U14*1</f>
        <v>9</v>
      </c>
      <c r="X14" s="352"/>
      <c r="Y14" s="434" t="s">
        <v>159</v>
      </c>
      <c r="Z14" s="340">
        <v>1</v>
      </c>
      <c r="AA14" s="340" t="str">
        <f>H24</f>
        <v>蠢嵐</v>
      </c>
      <c r="AB14" s="340">
        <v>3</v>
      </c>
      <c r="AC14" s="340">
        <v>0</v>
      </c>
      <c r="AD14" s="340">
        <v>0</v>
      </c>
      <c r="AE14" s="340">
        <f>AB14*3+AC14*1</f>
        <v>9</v>
      </c>
    </row>
    <row r="15" spans="2:31" ht="15">
      <c r="B15" s="350">
        <v>10</v>
      </c>
      <c r="C15" s="336" t="s">
        <v>157</v>
      </c>
      <c r="D15" s="354">
        <v>4</v>
      </c>
      <c r="E15" s="355" t="s">
        <v>609</v>
      </c>
      <c r="F15" s="338" t="s">
        <v>600</v>
      </c>
      <c r="G15" s="338" t="s">
        <v>608</v>
      </c>
      <c r="H15" s="333" t="str">
        <f>VLOOKUP(E15,WD!$C$6:$K$102,3,FALSE)</f>
        <v>Limit</v>
      </c>
      <c r="I15" s="333" t="s">
        <v>600</v>
      </c>
      <c r="J15" s="333" t="str">
        <f>VLOOKUP(G15,WD!$C$6:$K$102,3,FALSE)</f>
        <v>Puipui</v>
      </c>
      <c r="K15" s="40">
        <v>2</v>
      </c>
      <c r="L15" s="40">
        <v>42</v>
      </c>
      <c r="M15" s="40">
        <v>0</v>
      </c>
      <c r="N15" s="40">
        <v>0</v>
      </c>
      <c r="O15" s="313" t="s">
        <v>802</v>
      </c>
      <c r="P15" s="313" t="s">
        <v>828</v>
      </c>
      <c r="Q15" s="431"/>
      <c r="R15" s="340">
        <v>2</v>
      </c>
      <c r="S15" s="340" t="str">
        <f>J18</f>
        <v>啫喱冰冰</v>
      </c>
      <c r="T15" s="340">
        <v>1</v>
      </c>
      <c r="U15" s="340">
        <v>1</v>
      </c>
      <c r="V15" s="340">
        <v>1</v>
      </c>
      <c r="W15" s="340">
        <f>T15*3+U15*1</f>
        <v>4</v>
      </c>
      <c r="X15" s="352"/>
      <c r="Y15" s="434"/>
      <c r="Z15" s="340">
        <v>2</v>
      </c>
      <c r="AA15" s="340" t="str">
        <f>H25</f>
        <v>ABC </v>
      </c>
      <c r="AB15" s="340">
        <v>2</v>
      </c>
      <c r="AC15" s="340">
        <v>0</v>
      </c>
      <c r="AD15" s="340">
        <v>1</v>
      </c>
      <c r="AE15" s="340">
        <f>AB15*3+AC15*1</f>
        <v>6</v>
      </c>
    </row>
    <row r="16" spans="2:31" ht="15">
      <c r="B16" s="346">
        <v>11</v>
      </c>
      <c r="C16" s="336" t="s">
        <v>157</v>
      </c>
      <c r="D16" s="354">
        <v>5</v>
      </c>
      <c r="E16" s="355" t="s">
        <v>610</v>
      </c>
      <c r="F16" s="338" t="s">
        <v>600</v>
      </c>
      <c r="G16" s="338" t="s">
        <v>608</v>
      </c>
      <c r="H16" s="333" t="str">
        <f>VLOOKUP(E16,WD!$C$6:$K$102,3,FALSE)</f>
        <v>BUTTERFLY S.</v>
      </c>
      <c r="I16" s="333" t="s">
        <v>600</v>
      </c>
      <c r="J16" s="333" t="str">
        <f>VLOOKUP(G16,WD!$C$6:$K$102,3,FALSE)</f>
        <v>Puipui</v>
      </c>
      <c r="K16" s="40">
        <v>2</v>
      </c>
      <c r="L16" s="40">
        <v>42</v>
      </c>
      <c r="M16" s="40">
        <v>0</v>
      </c>
      <c r="N16" s="40">
        <v>0</v>
      </c>
      <c r="O16" s="313" t="s">
        <v>802</v>
      </c>
      <c r="P16" s="313" t="s">
        <v>828</v>
      </c>
      <c r="Q16" s="431"/>
      <c r="R16" s="340">
        <v>3</v>
      </c>
      <c r="S16" s="340" t="str">
        <f>H19</f>
        <v>唔知叫咩呀</v>
      </c>
      <c r="T16" s="340">
        <v>1</v>
      </c>
      <c r="U16" s="340">
        <v>1</v>
      </c>
      <c r="V16" s="340">
        <v>1</v>
      </c>
      <c r="W16" s="340">
        <f>T16*3+U16*1</f>
        <v>4</v>
      </c>
      <c r="X16" s="352"/>
      <c r="Y16" s="434"/>
      <c r="Z16" s="340">
        <v>3</v>
      </c>
      <c r="AA16" s="340" t="str">
        <f>J25</f>
        <v>小藍</v>
      </c>
      <c r="AB16" s="340">
        <v>1</v>
      </c>
      <c r="AC16" s="340">
        <v>0</v>
      </c>
      <c r="AD16" s="340">
        <v>2</v>
      </c>
      <c r="AE16" s="340">
        <f>AB16*3+AC16*1</f>
        <v>3</v>
      </c>
    </row>
    <row r="17" spans="2:31" ht="15">
      <c r="B17" s="350">
        <v>12</v>
      </c>
      <c r="C17" s="336" t="s">
        <v>157</v>
      </c>
      <c r="D17" s="343">
        <v>6</v>
      </c>
      <c r="E17" s="358" t="s">
        <v>91</v>
      </c>
      <c r="F17" s="344" t="s">
        <v>600</v>
      </c>
      <c r="G17" s="344" t="s">
        <v>609</v>
      </c>
      <c r="H17" s="333" t="str">
        <f>VLOOKUP(E17,WD!$C$6:$K$102,3,FALSE)</f>
        <v>Oppa Korean Restaurant </v>
      </c>
      <c r="I17" s="333" t="s">
        <v>600</v>
      </c>
      <c r="J17" s="333" t="str">
        <f>VLOOKUP(G17,WD!$C$6:$K$102,3,FALSE)</f>
        <v>Limit</v>
      </c>
      <c r="K17" s="40">
        <v>2</v>
      </c>
      <c r="L17" s="40">
        <v>42</v>
      </c>
      <c r="M17" s="40">
        <v>20</v>
      </c>
      <c r="N17" s="40">
        <v>0</v>
      </c>
      <c r="O17" s="313" t="s">
        <v>835</v>
      </c>
      <c r="Q17" s="431"/>
      <c r="R17" s="340">
        <v>4</v>
      </c>
      <c r="S17" s="340" t="str">
        <f>J19</f>
        <v>爭氣</v>
      </c>
      <c r="T17" s="340">
        <v>0</v>
      </c>
      <c r="U17" s="340">
        <v>0</v>
      </c>
      <c r="V17" s="340">
        <v>3</v>
      </c>
      <c r="W17" s="340">
        <f>T17*3+U17*1</f>
        <v>0</v>
      </c>
      <c r="X17" s="352"/>
      <c r="Y17" s="434"/>
      <c r="Z17" s="340">
        <v>4</v>
      </c>
      <c r="AA17" s="340" t="str">
        <f>J24</f>
        <v>jojo and jac</v>
      </c>
      <c r="AB17" s="340">
        <v>0</v>
      </c>
      <c r="AC17" s="340">
        <v>0</v>
      </c>
      <c r="AD17" s="340">
        <v>3</v>
      </c>
      <c r="AE17" s="340">
        <f>AB17*3+AC17*1</f>
        <v>0</v>
      </c>
    </row>
    <row r="18" spans="2:31" ht="15">
      <c r="B18" s="346">
        <v>13</v>
      </c>
      <c r="C18" s="330" t="s">
        <v>158</v>
      </c>
      <c r="D18" s="354">
        <v>1</v>
      </c>
      <c r="E18" s="355" t="s">
        <v>92</v>
      </c>
      <c r="F18" s="338" t="s">
        <v>600</v>
      </c>
      <c r="G18" s="338" t="s">
        <v>611</v>
      </c>
      <c r="H18" s="333" t="str">
        <f>VLOOKUP(E18,WD!$C$6:$K$102,3,FALSE)</f>
        <v>羚靖</v>
      </c>
      <c r="I18" s="333" t="s">
        <v>600</v>
      </c>
      <c r="J18" s="333" t="str">
        <f>VLOOKUP(G18,WD!$C$6:$K$102,3,FALSE)</f>
        <v>啫喱冰冰</v>
      </c>
      <c r="K18" s="40">
        <v>2</v>
      </c>
      <c r="L18" s="40">
        <v>42</v>
      </c>
      <c r="M18" s="40">
        <v>21</v>
      </c>
      <c r="N18" s="40">
        <v>0</v>
      </c>
      <c r="O18" s="313" t="s">
        <v>846</v>
      </c>
      <c r="Q18" s="432"/>
      <c r="R18" s="352"/>
      <c r="S18" s="352"/>
      <c r="T18" s="349"/>
      <c r="U18" s="349"/>
      <c r="V18" s="349"/>
      <c r="W18" s="349"/>
      <c r="Y18" s="434"/>
      <c r="Z18" s="352"/>
      <c r="AA18" s="352"/>
      <c r="AB18" s="349"/>
      <c r="AC18" s="349"/>
      <c r="AD18" s="349"/>
      <c r="AE18" s="349"/>
    </row>
    <row r="19" spans="2:31" ht="15">
      <c r="B19" s="350">
        <v>14</v>
      </c>
      <c r="C19" s="336" t="s">
        <v>158</v>
      </c>
      <c r="D19" s="354">
        <v>2</v>
      </c>
      <c r="E19" s="355" t="s">
        <v>612</v>
      </c>
      <c r="F19" s="338" t="s">
        <v>600</v>
      </c>
      <c r="G19" s="338" t="s">
        <v>613</v>
      </c>
      <c r="H19" s="333" t="str">
        <f>VLOOKUP(E19,WD!$C$6:$K$102,3,FALSE)</f>
        <v>唔知叫咩呀</v>
      </c>
      <c r="I19" s="333" t="s">
        <v>600</v>
      </c>
      <c r="J19" s="333" t="str">
        <f>VLOOKUP(G19,WD!$C$6:$K$102,3,FALSE)</f>
        <v>爭氣</v>
      </c>
      <c r="K19" s="40">
        <v>2</v>
      </c>
      <c r="L19" s="40">
        <v>42</v>
      </c>
      <c r="M19" s="40">
        <v>27</v>
      </c>
      <c r="N19" s="40">
        <v>0</v>
      </c>
      <c r="O19" s="313" t="s">
        <v>847</v>
      </c>
      <c r="Q19" s="431"/>
      <c r="R19" s="349" t="s">
        <v>602</v>
      </c>
      <c r="S19" s="349" t="s">
        <v>46</v>
      </c>
      <c r="T19" s="349" t="s">
        <v>603</v>
      </c>
      <c r="U19" s="349" t="s">
        <v>604</v>
      </c>
      <c r="V19" s="349" t="s">
        <v>605</v>
      </c>
      <c r="W19" s="349" t="s">
        <v>56</v>
      </c>
      <c r="Y19" s="434"/>
      <c r="Z19" s="349" t="s">
        <v>602</v>
      </c>
      <c r="AA19" s="349" t="s">
        <v>46</v>
      </c>
      <c r="AB19" s="349" t="s">
        <v>603</v>
      </c>
      <c r="AC19" s="349" t="s">
        <v>604</v>
      </c>
      <c r="AD19" s="349" t="s">
        <v>605</v>
      </c>
      <c r="AE19" s="349" t="s">
        <v>56</v>
      </c>
    </row>
    <row r="20" spans="2:32" ht="15">
      <c r="B20" s="350">
        <v>15</v>
      </c>
      <c r="C20" s="336" t="s">
        <v>158</v>
      </c>
      <c r="D20" s="337">
        <v>3</v>
      </c>
      <c r="E20" s="338" t="s">
        <v>92</v>
      </c>
      <c r="F20" s="338" t="s">
        <v>600</v>
      </c>
      <c r="G20" s="338" t="s">
        <v>613</v>
      </c>
      <c r="H20" s="333" t="str">
        <f>VLOOKUP(E20,WD!$C$6:$K$102,3,FALSE)</f>
        <v>羚靖</v>
      </c>
      <c r="I20" s="333" t="s">
        <v>600</v>
      </c>
      <c r="J20" s="333" t="str">
        <f>VLOOKUP(G20,WD!$C$6:$K$102,3,FALSE)</f>
        <v>爭氣</v>
      </c>
      <c r="K20" s="40">
        <v>2</v>
      </c>
      <c r="L20" s="40">
        <v>42</v>
      </c>
      <c r="M20" s="40">
        <v>18</v>
      </c>
      <c r="N20" s="40">
        <v>0</v>
      </c>
      <c r="O20" s="313" t="s">
        <v>794</v>
      </c>
      <c r="Q20" s="431" t="s">
        <v>160</v>
      </c>
      <c r="R20" s="340">
        <v>1</v>
      </c>
      <c r="S20" s="340" t="s">
        <v>419</v>
      </c>
      <c r="T20" s="340">
        <v>3</v>
      </c>
      <c r="U20" s="340">
        <v>0</v>
      </c>
      <c r="V20" s="340">
        <v>0</v>
      </c>
      <c r="W20" s="340">
        <f>T20*3+U20*1</f>
        <v>9</v>
      </c>
      <c r="X20" s="352"/>
      <c r="Y20" s="434" t="s">
        <v>161</v>
      </c>
      <c r="Z20" s="340">
        <v>1</v>
      </c>
      <c r="AA20" s="340" t="str">
        <f>H37</f>
        <v>奸巴爹</v>
      </c>
      <c r="AB20" s="340">
        <v>1</v>
      </c>
      <c r="AC20" s="340">
        <v>2</v>
      </c>
      <c r="AD20" s="340">
        <v>0</v>
      </c>
      <c r="AE20" s="340">
        <f>AB20*3+AC20*1</f>
        <v>5</v>
      </c>
      <c r="AF20" s="313">
        <f>((L37+M41)/(M37+L41))</f>
        <v>1.1176470588235294</v>
      </c>
    </row>
    <row r="21" spans="2:32" ht="15">
      <c r="B21" s="350">
        <v>16</v>
      </c>
      <c r="C21" s="336" t="s">
        <v>158</v>
      </c>
      <c r="D21" s="354">
        <v>4</v>
      </c>
      <c r="E21" s="355" t="s">
        <v>612</v>
      </c>
      <c r="F21" s="338" t="s">
        <v>600</v>
      </c>
      <c r="G21" s="338" t="s">
        <v>611</v>
      </c>
      <c r="H21" s="333" t="str">
        <f>VLOOKUP(E21,WD!$C$6:$K$102,3,FALSE)</f>
        <v>唔知叫咩呀</v>
      </c>
      <c r="I21" s="333" t="s">
        <v>600</v>
      </c>
      <c r="J21" s="333" t="str">
        <f>VLOOKUP(G21,WD!$C$6:$K$102,3,FALSE)</f>
        <v>啫喱冰冰</v>
      </c>
      <c r="K21" s="40">
        <v>1</v>
      </c>
      <c r="L21" s="40">
        <v>30</v>
      </c>
      <c r="M21" s="40">
        <v>40</v>
      </c>
      <c r="N21" s="40">
        <v>1</v>
      </c>
      <c r="O21" s="313" t="s">
        <v>848</v>
      </c>
      <c r="Q21" s="431"/>
      <c r="R21" s="340">
        <v>2</v>
      </c>
      <c r="S21" s="340" t="s">
        <v>514</v>
      </c>
      <c r="T21" s="340">
        <v>1</v>
      </c>
      <c r="U21" s="340">
        <v>1</v>
      </c>
      <c r="V21" s="340">
        <v>1</v>
      </c>
      <c r="W21" s="340">
        <f>T21*3+U21*1</f>
        <v>4</v>
      </c>
      <c r="X21" s="352"/>
      <c r="Y21" s="434"/>
      <c r="Z21" s="340">
        <v>2</v>
      </c>
      <c r="AA21" s="340" t="str">
        <f>H36</f>
        <v>Reunion</v>
      </c>
      <c r="AB21" s="340">
        <v>1</v>
      </c>
      <c r="AC21" s="340">
        <v>2</v>
      </c>
      <c r="AD21" s="340">
        <v>0</v>
      </c>
      <c r="AE21" s="340">
        <f>AB21*3+AC21*1</f>
        <v>5</v>
      </c>
      <c r="AF21" s="313">
        <f>((L38+L41)/(M38+M41))</f>
        <v>1.027027027027027</v>
      </c>
    </row>
    <row r="22" spans="2:32" ht="15">
      <c r="B22" s="346">
        <v>17</v>
      </c>
      <c r="C22" s="336" t="s">
        <v>158</v>
      </c>
      <c r="D22" s="354">
        <v>5</v>
      </c>
      <c r="E22" s="355" t="s">
        <v>613</v>
      </c>
      <c r="F22" s="338" t="s">
        <v>600</v>
      </c>
      <c r="G22" s="338" t="s">
        <v>611</v>
      </c>
      <c r="H22" s="333" t="str">
        <f>VLOOKUP(E22,WD!$C$6:$K$102,3,FALSE)</f>
        <v>爭氣</v>
      </c>
      <c r="I22" s="333" t="s">
        <v>600</v>
      </c>
      <c r="J22" s="333" t="str">
        <f>VLOOKUP(G22,WD!$C$6:$K$102,3,FALSE)</f>
        <v>啫喱冰冰</v>
      </c>
      <c r="K22" s="40">
        <v>0</v>
      </c>
      <c r="L22" s="40">
        <v>19</v>
      </c>
      <c r="M22" s="40">
        <v>42</v>
      </c>
      <c r="N22" s="40">
        <v>2</v>
      </c>
      <c r="O22" s="313" t="s">
        <v>843</v>
      </c>
      <c r="Q22" s="431"/>
      <c r="R22" s="340">
        <v>3</v>
      </c>
      <c r="S22" s="340" t="s">
        <v>535</v>
      </c>
      <c r="T22" s="340">
        <v>1</v>
      </c>
      <c r="U22" s="340">
        <v>1</v>
      </c>
      <c r="V22" s="340">
        <v>1</v>
      </c>
      <c r="W22" s="340">
        <f>T22*3+U22*1</f>
        <v>4</v>
      </c>
      <c r="X22" s="352"/>
      <c r="Y22" s="434"/>
      <c r="Z22" s="340">
        <v>3</v>
      </c>
      <c r="AA22" s="340" t="str">
        <f>J37</f>
        <v>C.M</v>
      </c>
      <c r="AB22" s="340">
        <v>1</v>
      </c>
      <c r="AC22" s="340">
        <v>2</v>
      </c>
      <c r="AD22" s="340">
        <v>0</v>
      </c>
      <c r="AE22" s="340">
        <f>AB22*3+AC22*1</f>
        <v>5</v>
      </c>
      <c r="AF22" s="313">
        <f>((M37+M38)/(L37+L38))</f>
        <v>0.8571428571428571</v>
      </c>
    </row>
    <row r="23" spans="2:31" ht="15">
      <c r="B23" s="350">
        <v>18</v>
      </c>
      <c r="C23" s="336" t="s">
        <v>158</v>
      </c>
      <c r="D23" s="343">
        <v>6</v>
      </c>
      <c r="E23" s="358" t="s">
        <v>92</v>
      </c>
      <c r="F23" s="344" t="s">
        <v>600</v>
      </c>
      <c r="G23" s="344" t="s">
        <v>612</v>
      </c>
      <c r="H23" s="333" t="str">
        <f>VLOOKUP(E23,WD!$C$6:$K$102,3,FALSE)</f>
        <v>羚靖</v>
      </c>
      <c r="I23" s="333" t="s">
        <v>600</v>
      </c>
      <c r="J23" s="333" t="str">
        <f>VLOOKUP(G23,WD!$C$6:$K$102,3,FALSE)</f>
        <v>唔知叫咩呀</v>
      </c>
      <c r="K23" s="40">
        <v>2</v>
      </c>
      <c r="L23" s="40">
        <v>43</v>
      </c>
      <c r="M23" s="40">
        <v>34</v>
      </c>
      <c r="N23" s="40">
        <v>0</v>
      </c>
      <c r="O23" s="313" t="s">
        <v>849</v>
      </c>
      <c r="Q23" s="431"/>
      <c r="R23" s="467"/>
      <c r="S23" s="467" t="s">
        <v>420</v>
      </c>
      <c r="T23" s="467"/>
      <c r="U23" s="467"/>
      <c r="V23" s="467"/>
      <c r="W23" s="467"/>
      <c r="X23" s="352"/>
      <c r="Y23" s="434"/>
      <c r="Z23" s="467"/>
      <c r="AA23" s="467" t="str">
        <f>J36</f>
        <v>銀芽</v>
      </c>
      <c r="AB23" s="467"/>
      <c r="AC23" s="467"/>
      <c r="AD23" s="467"/>
      <c r="AE23" s="467"/>
    </row>
    <row r="24" spans="2:31" ht="15">
      <c r="B24" s="346">
        <v>19</v>
      </c>
      <c r="C24" s="330" t="s">
        <v>159</v>
      </c>
      <c r="D24" s="354">
        <v>1</v>
      </c>
      <c r="E24" s="355" t="s">
        <v>97</v>
      </c>
      <c r="F24" s="338" t="s">
        <v>600</v>
      </c>
      <c r="G24" s="338" t="s">
        <v>614</v>
      </c>
      <c r="H24" s="333" t="str">
        <f>VLOOKUP(E24,WD!$C$6:$K$102,3,FALSE)</f>
        <v>蠢嵐</v>
      </c>
      <c r="I24" s="333" t="s">
        <v>600</v>
      </c>
      <c r="J24" s="333" t="str">
        <f>VLOOKUP(G24,WD!$C$6:$K$102,3,FALSE)</f>
        <v>jojo and jac</v>
      </c>
      <c r="K24" s="40">
        <v>2</v>
      </c>
      <c r="L24" s="40">
        <v>42</v>
      </c>
      <c r="M24" s="40">
        <v>19</v>
      </c>
      <c r="N24" s="40">
        <v>0</v>
      </c>
      <c r="O24" s="313" t="s">
        <v>869</v>
      </c>
      <c r="Q24" s="431"/>
      <c r="R24" s="352"/>
      <c r="S24" s="349"/>
      <c r="T24" s="349"/>
      <c r="U24" s="349"/>
      <c r="V24" s="349"/>
      <c r="W24" s="349"/>
      <c r="Y24" s="434"/>
      <c r="Z24" s="352"/>
      <c r="AA24" s="349"/>
      <c r="AB24" s="349"/>
      <c r="AC24" s="349"/>
      <c r="AD24" s="349"/>
      <c r="AE24" s="349"/>
    </row>
    <row r="25" spans="2:31" ht="15">
      <c r="B25" s="350">
        <v>20</v>
      </c>
      <c r="C25" s="336" t="s">
        <v>159</v>
      </c>
      <c r="D25" s="354">
        <v>2</v>
      </c>
      <c r="E25" s="355" t="s">
        <v>615</v>
      </c>
      <c r="F25" s="338" t="s">
        <v>600</v>
      </c>
      <c r="G25" s="338" t="s">
        <v>616</v>
      </c>
      <c r="H25" s="333" t="str">
        <f>VLOOKUP(E25,WD!$C$6:$K$102,3,FALSE)</f>
        <v>ABC </v>
      </c>
      <c r="I25" s="333" t="s">
        <v>600</v>
      </c>
      <c r="J25" s="333" t="str">
        <f>VLOOKUP(G25,WD!$C$6:$K$102,3,FALSE)</f>
        <v>小藍</v>
      </c>
      <c r="K25" s="40">
        <v>2</v>
      </c>
      <c r="L25" s="40">
        <v>42</v>
      </c>
      <c r="M25" s="40">
        <v>33</v>
      </c>
      <c r="N25" s="40">
        <v>0</v>
      </c>
      <c r="O25" s="313" t="s">
        <v>864</v>
      </c>
      <c r="Q25" s="431" t="s">
        <v>162</v>
      </c>
      <c r="R25" s="349" t="s">
        <v>602</v>
      </c>
      <c r="S25" s="349" t="s">
        <v>46</v>
      </c>
      <c r="T25" s="349" t="s">
        <v>603</v>
      </c>
      <c r="U25" s="349" t="s">
        <v>604</v>
      </c>
      <c r="V25" s="349" t="s">
        <v>605</v>
      </c>
      <c r="W25" s="349" t="s">
        <v>56</v>
      </c>
      <c r="Y25" s="434" t="s">
        <v>163</v>
      </c>
      <c r="Z25" s="349" t="s">
        <v>602</v>
      </c>
      <c r="AA25" s="349" t="s">
        <v>46</v>
      </c>
      <c r="AB25" s="349" t="s">
        <v>603</v>
      </c>
      <c r="AC25" s="349" t="s">
        <v>604</v>
      </c>
      <c r="AD25" s="349" t="s">
        <v>605</v>
      </c>
      <c r="AE25" s="349" t="s">
        <v>56</v>
      </c>
    </row>
    <row r="26" spans="2:31" ht="15">
      <c r="B26" s="350">
        <v>21</v>
      </c>
      <c r="C26" s="336" t="s">
        <v>159</v>
      </c>
      <c r="D26" s="337">
        <v>3</v>
      </c>
      <c r="E26" s="338" t="s">
        <v>97</v>
      </c>
      <c r="F26" s="338" t="s">
        <v>600</v>
      </c>
      <c r="G26" s="338" t="s">
        <v>616</v>
      </c>
      <c r="H26" s="333" t="str">
        <f>VLOOKUP(E26,WD!$C$6:$K$102,3,FALSE)</f>
        <v>蠢嵐</v>
      </c>
      <c r="I26" s="333" t="s">
        <v>600</v>
      </c>
      <c r="J26" s="333" t="str">
        <f>VLOOKUP(G26,WD!$C$6:$K$102,3,FALSE)</f>
        <v>小藍</v>
      </c>
      <c r="K26" s="40">
        <v>2</v>
      </c>
      <c r="L26" s="40">
        <v>42</v>
      </c>
      <c r="M26" s="40">
        <v>28</v>
      </c>
      <c r="N26" s="40">
        <v>0</v>
      </c>
      <c r="O26" s="313" t="s">
        <v>868</v>
      </c>
      <c r="Q26" s="431"/>
      <c r="R26" s="340">
        <v>1</v>
      </c>
      <c r="S26" s="340" t="str">
        <f>H43</f>
        <v>吳黎</v>
      </c>
      <c r="T26" s="340">
        <v>3</v>
      </c>
      <c r="U26" s="340">
        <v>0</v>
      </c>
      <c r="V26" s="340">
        <v>0</v>
      </c>
      <c r="W26" s="340">
        <f>T26*3+U26*1</f>
        <v>9</v>
      </c>
      <c r="X26" s="352"/>
      <c r="Y26" s="434"/>
      <c r="Z26" s="340">
        <v>1</v>
      </c>
      <c r="AA26" s="340" t="s">
        <v>423</v>
      </c>
      <c r="AB26" s="340">
        <v>3</v>
      </c>
      <c r="AC26" s="340">
        <v>0</v>
      </c>
      <c r="AD26" s="340">
        <v>0</v>
      </c>
      <c r="AE26" s="340">
        <f>AB26*3+AC26*1</f>
        <v>9</v>
      </c>
    </row>
    <row r="27" spans="2:31" ht="15">
      <c r="B27" s="350">
        <v>22</v>
      </c>
      <c r="C27" s="336" t="s">
        <v>159</v>
      </c>
      <c r="D27" s="354">
        <v>4</v>
      </c>
      <c r="E27" s="355" t="s">
        <v>615</v>
      </c>
      <c r="F27" s="338" t="s">
        <v>600</v>
      </c>
      <c r="G27" s="338" t="s">
        <v>614</v>
      </c>
      <c r="H27" s="333" t="str">
        <f>VLOOKUP(E27,WD!$C$6:$K$102,3,FALSE)</f>
        <v>ABC </v>
      </c>
      <c r="I27" s="333" t="s">
        <v>600</v>
      </c>
      <c r="J27" s="333" t="str">
        <f>VLOOKUP(G27,WD!$C$6:$K$102,3,FALSE)</f>
        <v>jojo and jac</v>
      </c>
      <c r="K27" s="40">
        <v>2</v>
      </c>
      <c r="L27" s="40">
        <v>42</v>
      </c>
      <c r="M27" s="40">
        <v>28</v>
      </c>
      <c r="N27" s="40">
        <v>0</v>
      </c>
      <c r="O27" s="313" t="s">
        <v>853</v>
      </c>
      <c r="Q27" s="431"/>
      <c r="R27" s="340">
        <v>2</v>
      </c>
      <c r="S27" s="340" t="str">
        <f>J43</f>
        <v>求奇</v>
      </c>
      <c r="T27" s="340">
        <v>1</v>
      </c>
      <c r="U27" s="340">
        <v>1</v>
      </c>
      <c r="V27" s="340">
        <v>1</v>
      </c>
      <c r="W27" s="340">
        <f>T27*3+U27*1</f>
        <v>4</v>
      </c>
      <c r="X27" s="352">
        <f>((M43+M44+L46)/(L43+L44+M46))</f>
        <v>1.2105263157894737</v>
      </c>
      <c r="Y27" s="434"/>
      <c r="Z27" s="340">
        <v>2</v>
      </c>
      <c r="AA27" s="340" t="s">
        <v>220</v>
      </c>
      <c r="AB27" s="340">
        <v>2</v>
      </c>
      <c r="AC27" s="340">
        <v>0</v>
      </c>
      <c r="AD27" s="340">
        <v>1</v>
      </c>
      <c r="AE27" s="340">
        <f>AB27*3+AC27*1</f>
        <v>6</v>
      </c>
    </row>
    <row r="28" spans="2:31" ht="15">
      <c r="B28" s="346">
        <v>23</v>
      </c>
      <c r="C28" s="336" t="s">
        <v>159</v>
      </c>
      <c r="D28" s="354">
        <v>5</v>
      </c>
      <c r="E28" s="355" t="s">
        <v>616</v>
      </c>
      <c r="F28" s="338" t="s">
        <v>600</v>
      </c>
      <c r="G28" s="338" t="s">
        <v>614</v>
      </c>
      <c r="H28" s="333" t="str">
        <f>VLOOKUP(E28,WD!$C$6:$K$102,3,FALSE)</f>
        <v>小藍</v>
      </c>
      <c r="I28" s="333" t="s">
        <v>600</v>
      </c>
      <c r="J28" s="333" t="str">
        <f>VLOOKUP(G28,WD!$C$6:$K$102,3,FALSE)</f>
        <v>jojo and jac</v>
      </c>
      <c r="K28" s="40">
        <v>2</v>
      </c>
      <c r="L28" s="40">
        <v>42</v>
      </c>
      <c r="M28" s="40">
        <v>16</v>
      </c>
      <c r="N28" s="40">
        <v>0</v>
      </c>
      <c r="O28" s="313" t="s">
        <v>873</v>
      </c>
      <c r="Q28" s="431"/>
      <c r="R28" s="340">
        <v>3</v>
      </c>
      <c r="S28" s="340" t="str">
        <f>H42</f>
        <v>SURVIVOR</v>
      </c>
      <c r="T28" s="340">
        <v>1</v>
      </c>
      <c r="U28" s="340">
        <v>1</v>
      </c>
      <c r="V28" s="340">
        <v>1</v>
      </c>
      <c r="W28" s="340">
        <f>T28*3+U28*1</f>
        <v>4</v>
      </c>
      <c r="X28" s="352">
        <f>((L42+L44+L47)/(M42+M44+M47))</f>
        <v>0.9910714285714286</v>
      </c>
      <c r="Y28" s="434"/>
      <c r="Z28" s="340">
        <v>3</v>
      </c>
      <c r="AA28" s="340" t="s">
        <v>503</v>
      </c>
      <c r="AB28" s="340">
        <v>1</v>
      </c>
      <c r="AC28" s="340">
        <v>0</v>
      </c>
      <c r="AD28" s="340">
        <v>2</v>
      </c>
      <c r="AE28" s="340">
        <f>AB28*3+AC28*1</f>
        <v>3</v>
      </c>
    </row>
    <row r="29" spans="2:31" ht="15">
      <c r="B29" s="350">
        <v>24</v>
      </c>
      <c r="C29" s="336" t="s">
        <v>159</v>
      </c>
      <c r="D29" s="343">
        <v>6</v>
      </c>
      <c r="E29" s="358" t="s">
        <v>97</v>
      </c>
      <c r="F29" s="344" t="s">
        <v>600</v>
      </c>
      <c r="G29" s="344" t="s">
        <v>615</v>
      </c>
      <c r="H29" s="333" t="str">
        <f>VLOOKUP(E29,WD!$C$6:$K$102,3,FALSE)</f>
        <v>蠢嵐</v>
      </c>
      <c r="I29" s="333" t="s">
        <v>600</v>
      </c>
      <c r="J29" s="333" t="str">
        <f>VLOOKUP(G29,WD!$C$6:$K$102,3,FALSE)</f>
        <v>ABC </v>
      </c>
      <c r="K29" s="40">
        <v>2</v>
      </c>
      <c r="L29" s="40">
        <v>42</v>
      </c>
      <c r="M29" s="40">
        <v>23</v>
      </c>
      <c r="N29" s="40">
        <v>0</v>
      </c>
      <c r="O29" s="313" t="s">
        <v>876</v>
      </c>
      <c r="Q29" s="431"/>
      <c r="R29" s="340">
        <v>4</v>
      </c>
      <c r="S29" s="340" t="str">
        <f>J42</f>
        <v>翠詩</v>
      </c>
      <c r="T29" s="340">
        <v>0</v>
      </c>
      <c r="U29" s="340">
        <v>0</v>
      </c>
      <c r="V29" s="340">
        <v>3</v>
      </c>
      <c r="W29" s="340">
        <f>T29*3+U29*1</f>
        <v>0</v>
      </c>
      <c r="X29" s="352"/>
      <c r="Y29" s="434"/>
      <c r="Z29" s="467"/>
      <c r="AA29" s="467" t="s">
        <v>543</v>
      </c>
      <c r="AB29" s="467"/>
      <c r="AC29" s="467"/>
      <c r="AD29" s="467"/>
      <c r="AE29" s="467"/>
    </row>
    <row r="30" spans="2:19" ht="15">
      <c r="B30" s="346">
        <v>25</v>
      </c>
      <c r="C30" s="330" t="s">
        <v>160</v>
      </c>
      <c r="D30" s="354">
        <v>1</v>
      </c>
      <c r="E30" s="355" t="s">
        <v>98</v>
      </c>
      <c r="F30" s="338" t="s">
        <v>600</v>
      </c>
      <c r="G30" s="338" t="s">
        <v>617</v>
      </c>
      <c r="H30" s="333" t="str">
        <f>VLOOKUP(E30,WD!$C$6:$K$102,3,FALSE)</f>
        <v>Pillar Sports </v>
      </c>
      <c r="I30" s="333" t="s">
        <v>600</v>
      </c>
      <c r="J30" s="333" t="str">
        <f>VLOOKUP(G30,WD!$C$6:$K$102,3,FALSE)</f>
        <v>Mikasa</v>
      </c>
      <c r="K30" s="40">
        <v>2</v>
      </c>
      <c r="L30" s="40">
        <v>42</v>
      </c>
      <c r="M30" s="40">
        <v>0</v>
      </c>
      <c r="N30" s="40">
        <v>0</v>
      </c>
      <c r="O30" s="313" t="s">
        <v>802</v>
      </c>
      <c r="P30" s="313" t="s">
        <v>827</v>
      </c>
      <c r="Q30" s="433"/>
      <c r="R30" s="364"/>
      <c r="S30" s="364"/>
    </row>
    <row r="31" spans="2:15" ht="15">
      <c r="B31" s="350">
        <v>26</v>
      </c>
      <c r="C31" s="336" t="s">
        <v>160</v>
      </c>
      <c r="D31" s="354">
        <v>2</v>
      </c>
      <c r="E31" s="355" t="s">
        <v>618</v>
      </c>
      <c r="F31" s="338" t="s">
        <v>600</v>
      </c>
      <c r="G31" s="338" t="s">
        <v>619</v>
      </c>
      <c r="H31" s="333" t="str">
        <f>VLOOKUP(E31,WD!$C$6:$K$102,3,FALSE)</f>
        <v>洋玉</v>
      </c>
      <c r="I31" s="333" t="s">
        <v>600</v>
      </c>
      <c r="J31" s="333" t="str">
        <f>VLOOKUP(G31,WD!$C$6:$K$102,3,FALSE)</f>
        <v>毛毛</v>
      </c>
      <c r="K31" s="40">
        <v>1</v>
      </c>
      <c r="L31" s="40">
        <v>41</v>
      </c>
      <c r="M31" s="40">
        <v>36</v>
      </c>
      <c r="N31" s="40">
        <v>1</v>
      </c>
      <c r="O31" s="313" t="s">
        <v>836</v>
      </c>
    </row>
    <row r="32" spans="2:15" ht="15">
      <c r="B32" s="350">
        <v>27</v>
      </c>
      <c r="C32" s="336" t="s">
        <v>160</v>
      </c>
      <c r="D32" s="337">
        <v>3</v>
      </c>
      <c r="E32" s="338" t="s">
        <v>98</v>
      </c>
      <c r="F32" s="338" t="s">
        <v>600</v>
      </c>
      <c r="G32" s="338" t="s">
        <v>619</v>
      </c>
      <c r="H32" s="333" t="str">
        <f>VLOOKUP(E32,WD!$C$6:$K$102,3,FALSE)</f>
        <v>Pillar Sports </v>
      </c>
      <c r="I32" s="333" t="s">
        <v>600</v>
      </c>
      <c r="J32" s="333" t="str">
        <f>VLOOKUP(G32,WD!$C$6:$K$102,3,FALSE)</f>
        <v>毛毛</v>
      </c>
      <c r="K32" s="40">
        <v>2</v>
      </c>
      <c r="L32" s="40">
        <v>42</v>
      </c>
      <c r="M32" s="40">
        <v>31</v>
      </c>
      <c r="N32" s="40">
        <v>0</v>
      </c>
      <c r="O32" s="313" t="s">
        <v>831</v>
      </c>
    </row>
    <row r="33" spans="2:16" ht="15">
      <c r="B33" s="350">
        <v>28</v>
      </c>
      <c r="C33" s="336" t="s">
        <v>160</v>
      </c>
      <c r="D33" s="354">
        <v>4</v>
      </c>
      <c r="E33" s="355" t="s">
        <v>618</v>
      </c>
      <c r="F33" s="338" t="s">
        <v>600</v>
      </c>
      <c r="G33" s="338" t="s">
        <v>617</v>
      </c>
      <c r="H33" s="333" t="str">
        <f>VLOOKUP(E33,WD!$C$6:$K$102,3,FALSE)</f>
        <v>洋玉</v>
      </c>
      <c r="I33" s="333" t="s">
        <v>600</v>
      </c>
      <c r="J33" s="333" t="str">
        <f>VLOOKUP(G33,WD!$C$6:$K$102,3,FALSE)</f>
        <v>Mikasa</v>
      </c>
      <c r="K33" s="40">
        <v>2</v>
      </c>
      <c r="L33" s="40">
        <v>42</v>
      </c>
      <c r="M33" s="40">
        <v>0</v>
      </c>
      <c r="N33" s="40">
        <v>0</v>
      </c>
      <c r="O33" s="313" t="s">
        <v>802</v>
      </c>
      <c r="P33" s="313" t="s">
        <v>827</v>
      </c>
    </row>
    <row r="34" spans="2:16" ht="15">
      <c r="B34" s="346">
        <v>29</v>
      </c>
      <c r="C34" s="336" t="s">
        <v>160</v>
      </c>
      <c r="D34" s="354">
        <v>5</v>
      </c>
      <c r="E34" s="355" t="s">
        <v>619</v>
      </c>
      <c r="F34" s="338" t="s">
        <v>600</v>
      </c>
      <c r="G34" s="338" t="s">
        <v>617</v>
      </c>
      <c r="H34" s="333" t="str">
        <f>VLOOKUP(E34,WD!$C$6:$K$102,3,FALSE)</f>
        <v>毛毛</v>
      </c>
      <c r="I34" s="333" t="s">
        <v>600</v>
      </c>
      <c r="J34" s="333" t="str">
        <f>VLOOKUP(G34,WD!$C$6:$K$102,3,FALSE)</f>
        <v>Mikasa</v>
      </c>
      <c r="K34" s="40">
        <v>2</v>
      </c>
      <c r="L34" s="40">
        <v>42</v>
      </c>
      <c r="M34" s="40">
        <v>0</v>
      </c>
      <c r="N34" s="40">
        <v>0</v>
      </c>
      <c r="O34" s="313" t="s">
        <v>802</v>
      </c>
      <c r="P34" s="313" t="s">
        <v>827</v>
      </c>
    </row>
    <row r="35" spans="2:15" ht="15">
      <c r="B35" s="350">
        <v>30</v>
      </c>
      <c r="C35" s="336" t="s">
        <v>160</v>
      </c>
      <c r="D35" s="343">
        <v>6</v>
      </c>
      <c r="E35" s="358" t="s">
        <v>98</v>
      </c>
      <c r="F35" s="344" t="s">
        <v>600</v>
      </c>
      <c r="G35" s="344" t="s">
        <v>618</v>
      </c>
      <c r="H35" s="333" t="str">
        <f>VLOOKUP(E35,WD!$C$6:$K$102,3,FALSE)</f>
        <v>Pillar Sports </v>
      </c>
      <c r="I35" s="333" t="s">
        <v>600</v>
      </c>
      <c r="J35" s="333" t="str">
        <f>VLOOKUP(G35,WD!$C$6:$K$102,3,FALSE)</f>
        <v>洋玉</v>
      </c>
      <c r="K35" s="40">
        <v>2</v>
      </c>
      <c r="L35" s="40">
        <v>42</v>
      </c>
      <c r="M35" s="40">
        <v>23</v>
      </c>
      <c r="N35" s="40">
        <v>0</v>
      </c>
      <c r="O35" s="313" t="s">
        <v>834</v>
      </c>
    </row>
    <row r="36" spans="2:16" ht="15">
      <c r="B36" s="346">
        <v>31</v>
      </c>
      <c r="C36" s="330" t="s">
        <v>161</v>
      </c>
      <c r="D36" s="354">
        <v>1</v>
      </c>
      <c r="E36" s="329" t="s">
        <v>100</v>
      </c>
      <c r="F36" s="332" t="s">
        <v>600</v>
      </c>
      <c r="G36" s="332" t="s">
        <v>620</v>
      </c>
      <c r="H36" s="333" t="str">
        <f>VLOOKUP(E36,WD!$C$6:$K$102,3,FALSE)</f>
        <v>Reunion</v>
      </c>
      <c r="I36" s="333" t="s">
        <v>600</v>
      </c>
      <c r="J36" s="333" t="str">
        <f>VLOOKUP(G36,WD!$C$6:$K$102,3,FALSE)</f>
        <v>銀芽</v>
      </c>
      <c r="K36" s="40">
        <v>2</v>
      </c>
      <c r="L36" s="40">
        <v>42</v>
      </c>
      <c r="M36" s="40">
        <v>0</v>
      </c>
      <c r="N36" s="40">
        <v>0</v>
      </c>
      <c r="O36" s="313" t="s">
        <v>802</v>
      </c>
      <c r="P36" s="313" t="s">
        <v>870</v>
      </c>
    </row>
    <row r="37" spans="2:15" ht="15">
      <c r="B37" s="350">
        <v>32</v>
      </c>
      <c r="C37" s="336" t="s">
        <v>161</v>
      </c>
      <c r="D37" s="354">
        <v>2</v>
      </c>
      <c r="E37" s="355" t="s">
        <v>621</v>
      </c>
      <c r="F37" s="338" t="s">
        <v>600</v>
      </c>
      <c r="G37" s="338" t="s">
        <v>622</v>
      </c>
      <c r="H37" s="333" t="str">
        <f>VLOOKUP(E37,WD!$C$6:$K$102,3,FALSE)</f>
        <v>奸巴爹</v>
      </c>
      <c r="I37" s="333" t="s">
        <v>600</v>
      </c>
      <c r="J37" s="333" t="str">
        <f>VLOOKUP(G37,WD!$C$6:$K$102,3,FALSE)</f>
        <v>C.M</v>
      </c>
      <c r="K37" s="40">
        <v>1</v>
      </c>
      <c r="L37" s="40">
        <v>35</v>
      </c>
      <c r="M37" s="40">
        <v>27</v>
      </c>
      <c r="N37" s="40">
        <v>1</v>
      </c>
      <c r="O37" s="313" t="s">
        <v>865</v>
      </c>
    </row>
    <row r="38" spans="2:15" ht="15">
      <c r="B38" s="350">
        <v>33</v>
      </c>
      <c r="C38" s="336" t="s">
        <v>161</v>
      </c>
      <c r="D38" s="337">
        <v>3</v>
      </c>
      <c r="E38" s="338" t="s">
        <v>100</v>
      </c>
      <c r="F38" s="338" t="s">
        <v>600</v>
      </c>
      <c r="G38" s="338" t="s">
        <v>622</v>
      </c>
      <c r="H38" s="333" t="str">
        <f>VLOOKUP(E38,WD!$C$6:$K$102,3,FALSE)</f>
        <v>Reunion</v>
      </c>
      <c r="I38" s="333" t="s">
        <v>600</v>
      </c>
      <c r="J38" s="333" t="str">
        <f>VLOOKUP(G38,WD!$C$6:$K$102,3,FALSE)</f>
        <v>C.M</v>
      </c>
      <c r="K38" s="40">
        <v>1</v>
      </c>
      <c r="L38" s="40">
        <v>35</v>
      </c>
      <c r="M38" s="40">
        <v>33</v>
      </c>
      <c r="N38" s="40">
        <v>1</v>
      </c>
      <c r="O38" s="313" t="s">
        <v>871</v>
      </c>
    </row>
    <row r="39" spans="2:16" ht="15">
      <c r="B39" s="350">
        <v>34</v>
      </c>
      <c r="C39" s="336" t="s">
        <v>161</v>
      </c>
      <c r="D39" s="354">
        <v>4</v>
      </c>
      <c r="E39" s="355" t="s">
        <v>621</v>
      </c>
      <c r="F39" s="338" t="s">
        <v>600</v>
      </c>
      <c r="G39" s="338" t="s">
        <v>620</v>
      </c>
      <c r="H39" s="333" t="str">
        <f>VLOOKUP(E39,WD!$C$6:$K$102,3,FALSE)</f>
        <v>奸巴爹</v>
      </c>
      <c r="I39" s="333" t="s">
        <v>600</v>
      </c>
      <c r="J39" s="333" t="str">
        <f>VLOOKUP(G39,WD!$C$6:$K$102,3,FALSE)</f>
        <v>銀芽</v>
      </c>
      <c r="K39" s="40">
        <v>2</v>
      </c>
      <c r="L39" s="40">
        <v>42</v>
      </c>
      <c r="M39" s="40">
        <v>0</v>
      </c>
      <c r="N39" s="40">
        <v>0</v>
      </c>
      <c r="O39" s="313" t="s">
        <v>802</v>
      </c>
      <c r="P39" s="313" t="s">
        <v>870</v>
      </c>
    </row>
    <row r="40" spans="2:16" ht="15">
      <c r="B40" s="346">
        <v>35</v>
      </c>
      <c r="C40" s="336" t="s">
        <v>161</v>
      </c>
      <c r="D40" s="354">
        <v>5</v>
      </c>
      <c r="E40" s="355" t="s">
        <v>622</v>
      </c>
      <c r="F40" s="338" t="s">
        <v>600</v>
      </c>
      <c r="G40" s="338" t="s">
        <v>620</v>
      </c>
      <c r="H40" s="333" t="str">
        <f>VLOOKUP(E40,WD!$C$6:$K$102,3,FALSE)</f>
        <v>C.M</v>
      </c>
      <c r="I40" s="333" t="s">
        <v>600</v>
      </c>
      <c r="J40" s="333" t="str">
        <f>VLOOKUP(G40,WD!$C$6:$K$102,3,FALSE)</f>
        <v>銀芽</v>
      </c>
      <c r="K40" s="40">
        <v>2</v>
      </c>
      <c r="L40" s="40">
        <v>42</v>
      </c>
      <c r="M40" s="40">
        <v>0</v>
      </c>
      <c r="N40" s="40">
        <v>0</v>
      </c>
      <c r="O40" s="313" t="s">
        <v>802</v>
      </c>
      <c r="P40" s="313" t="s">
        <v>870</v>
      </c>
    </row>
    <row r="41" spans="2:15" ht="15">
      <c r="B41" s="350">
        <v>36</v>
      </c>
      <c r="C41" s="342" t="s">
        <v>161</v>
      </c>
      <c r="D41" s="343">
        <v>6</v>
      </c>
      <c r="E41" s="358" t="s">
        <v>100</v>
      </c>
      <c r="F41" s="344" t="s">
        <v>600</v>
      </c>
      <c r="G41" s="344" t="s">
        <v>621</v>
      </c>
      <c r="H41" s="333" t="str">
        <f>VLOOKUP(E41,WD!$C$6:$K$102,3,FALSE)</f>
        <v>Reunion</v>
      </c>
      <c r="I41" s="333" t="s">
        <v>600</v>
      </c>
      <c r="J41" s="333" t="str">
        <f>VLOOKUP(G41,WD!$C$6:$K$102,3,FALSE)</f>
        <v>奸巴爹</v>
      </c>
      <c r="K41" s="40">
        <v>1</v>
      </c>
      <c r="L41" s="40">
        <v>41</v>
      </c>
      <c r="M41" s="40">
        <v>41</v>
      </c>
      <c r="N41" s="40">
        <v>1</v>
      </c>
      <c r="O41" s="313" t="s">
        <v>867</v>
      </c>
    </row>
    <row r="42" spans="2:15" ht="15">
      <c r="B42" s="346">
        <v>37</v>
      </c>
      <c r="C42" s="359" t="s">
        <v>162</v>
      </c>
      <c r="D42" s="354">
        <v>1</v>
      </c>
      <c r="E42" s="329" t="s">
        <v>106</v>
      </c>
      <c r="F42" s="332" t="s">
        <v>600</v>
      </c>
      <c r="G42" s="332" t="s">
        <v>623</v>
      </c>
      <c r="H42" s="333" t="str">
        <f>VLOOKUP(E42,WD!$C$6:$K$102,3,FALSE)</f>
        <v>SURVIVOR</v>
      </c>
      <c r="I42" s="333" t="s">
        <v>600</v>
      </c>
      <c r="J42" s="333" t="str">
        <f>VLOOKUP(G42,WD!$C$6:$K$102,3,FALSE)</f>
        <v>翠詩</v>
      </c>
      <c r="K42" s="40">
        <v>2</v>
      </c>
      <c r="L42" s="40">
        <v>42</v>
      </c>
      <c r="M42" s="40">
        <v>32</v>
      </c>
      <c r="N42" s="40">
        <v>0</v>
      </c>
      <c r="O42" s="313" t="s">
        <v>872</v>
      </c>
    </row>
    <row r="43" spans="2:15" ht="15">
      <c r="B43" s="350">
        <v>38</v>
      </c>
      <c r="C43" s="359" t="s">
        <v>162</v>
      </c>
      <c r="D43" s="354">
        <v>2</v>
      </c>
      <c r="E43" s="355" t="s">
        <v>624</v>
      </c>
      <c r="F43" s="338" t="s">
        <v>600</v>
      </c>
      <c r="G43" s="338" t="s">
        <v>625</v>
      </c>
      <c r="H43" s="333" t="str">
        <f>VLOOKUP(E43,WD!$C$6:$K$102,3,FALSE)</f>
        <v>吳黎</v>
      </c>
      <c r="I43" s="333" t="s">
        <v>600</v>
      </c>
      <c r="J43" s="333" t="str">
        <f>VLOOKUP(G43,WD!$C$6:$K$102,3,FALSE)</f>
        <v>求奇</v>
      </c>
      <c r="K43" s="40">
        <v>2</v>
      </c>
      <c r="L43" s="40">
        <v>42</v>
      </c>
      <c r="M43" s="40">
        <v>35</v>
      </c>
      <c r="N43" s="40">
        <v>0</v>
      </c>
      <c r="O43" s="313" t="s">
        <v>877</v>
      </c>
    </row>
    <row r="44" spans="2:15" ht="15">
      <c r="B44" s="350">
        <v>39</v>
      </c>
      <c r="C44" s="336" t="s">
        <v>162</v>
      </c>
      <c r="D44" s="337">
        <v>3</v>
      </c>
      <c r="E44" s="338" t="s">
        <v>106</v>
      </c>
      <c r="F44" s="338" t="s">
        <v>600</v>
      </c>
      <c r="G44" s="338" t="s">
        <v>625</v>
      </c>
      <c r="H44" s="333" t="str">
        <f>VLOOKUP(E44,WD!$C$6:$K$102,3,FALSE)</f>
        <v>SURVIVOR</v>
      </c>
      <c r="I44" s="333" t="s">
        <v>600</v>
      </c>
      <c r="J44" s="333" t="str">
        <f>VLOOKUP(G44,WD!$C$6:$K$102,3,FALSE)</f>
        <v>求奇</v>
      </c>
      <c r="K44" s="40">
        <v>1</v>
      </c>
      <c r="L44" s="40">
        <v>38</v>
      </c>
      <c r="M44" s="40">
        <v>38</v>
      </c>
      <c r="N44" s="40">
        <v>1</v>
      </c>
      <c r="O44" s="313" t="s">
        <v>874</v>
      </c>
    </row>
    <row r="45" spans="2:15" ht="15">
      <c r="B45" s="350">
        <v>40</v>
      </c>
      <c r="C45" s="359" t="s">
        <v>162</v>
      </c>
      <c r="D45" s="354">
        <v>4</v>
      </c>
      <c r="E45" s="355" t="s">
        <v>624</v>
      </c>
      <c r="F45" s="338" t="s">
        <v>600</v>
      </c>
      <c r="G45" s="338" t="s">
        <v>623</v>
      </c>
      <c r="H45" s="333" t="str">
        <f>VLOOKUP(E45,WD!$C$6:$K$102,3,FALSE)</f>
        <v>吳黎</v>
      </c>
      <c r="I45" s="333" t="s">
        <v>600</v>
      </c>
      <c r="J45" s="333" t="str">
        <f>VLOOKUP(G45,WD!$C$6:$K$102,3,FALSE)</f>
        <v>翠詩</v>
      </c>
      <c r="K45" s="40">
        <v>2</v>
      </c>
      <c r="L45" s="40">
        <v>42</v>
      </c>
      <c r="M45" s="40">
        <v>19</v>
      </c>
      <c r="N45" s="40">
        <v>0</v>
      </c>
      <c r="O45" s="313" t="s">
        <v>875</v>
      </c>
    </row>
    <row r="46" spans="2:15" ht="15">
      <c r="B46" s="346">
        <v>41</v>
      </c>
      <c r="C46" s="359" t="s">
        <v>162</v>
      </c>
      <c r="D46" s="354">
        <v>5</v>
      </c>
      <c r="E46" s="355" t="s">
        <v>625</v>
      </c>
      <c r="F46" s="338" t="s">
        <v>600</v>
      </c>
      <c r="G46" s="338" t="s">
        <v>623</v>
      </c>
      <c r="H46" s="333" t="str">
        <f>VLOOKUP(E46,WD!$C$6:$K$102,3,FALSE)</f>
        <v>求奇</v>
      </c>
      <c r="I46" s="333" t="s">
        <v>600</v>
      </c>
      <c r="J46" s="333" t="str">
        <f>VLOOKUP(G46,WD!$C$6:$K$102,3,FALSE)</f>
        <v>翠詩</v>
      </c>
      <c r="K46" s="40">
        <v>2</v>
      </c>
      <c r="L46" s="40">
        <v>42</v>
      </c>
      <c r="M46" s="40">
        <v>15</v>
      </c>
      <c r="N46" s="40">
        <v>0</v>
      </c>
      <c r="O46" s="313" t="s">
        <v>866</v>
      </c>
    </row>
    <row r="47" spans="2:15" ht="15">
      <c r="B47" s="350">
        <v>42</v>
      </c>
      <c r="C47" s="342" t="s">
        <v>162</v>
      </c>
      <c r="D47" s="343">
        <v>6</v>
      </c>
      <c r="E47" s="358" t="s">
        <v>106</v>
      </c>
      <c r="F47" s="344" t="s">
        <v>600</v>
      </c>
      <c r="G47" s="344" t="s">
        <v>624</v>
      </c>
      <c r="H47" s="333" t="str">
        <f>VLOOKUP(E47,WD!$C$6:$K$102,3,FALSE)</f>
        <v>SURVIVOR</v>
      </c>
      <c r="I47" s="333" t="s">
        <v>600</v>
      </c>
      <c r="J47" s="333" t="str">
        <f>VLOOKUP(G47,WD!$C$6:$K$102,3,FALSE)</f>
        <v>吳黎</v>
      </c>
      <c r="K47" s="40">
        <v>0</v>
      </c>
      <c r="L47" s="40">
        <v>31</v>
      </c>
      <c r="M47" s="40">
        <v>42</v>
      </c>
      <c r="N47" s="40">
        <v>2</v>
      </c>
      <c r="O47" s="313" t="s">
        <v>799</v>
      </c>
    </row>
    <row r="48" spans="2:15" ht="15">
      <c r="B48" s="346">
        <v>43</v>
      </c>
      <c r="C48" s="359" t="s">
        <v>163</v>
      </c>
      <c r="D48" s="354">
        <v>1</v>
      </c>
      <c r="E48" s="355" t="s">
        <v>110</v>
      </c>
      <c r="F48" s="338" t="s">
        <v>600</v>
      </c>
      <c r="G48" s="338" t="s">
        <v>626</v>
      </c>
      <c r="H48" s="333" t="str">
        <f>VLOOKUP(E48,WD!$C$6:$K$102,3,FALSE)</f>
        <v>筱瑩</v>
      </c>
      <c r="I48" s="333" t="s">
        <v>600</v>
      </c>
      <c r="J48" s="333" t="str">
        <f>VLOOKUP(G48,WD!$C$6:$K$102,3,FALSE)</f>
        <v>GG</v>
      </c>
      <c r="K48" s="40">
        <v>0</v>
      </c>
      <c r="L48" s="40">
        <v>20</v>
      </c>
      <c r="M48" s="40">
        <v>42</v>
      </c>
      <c r="N48" s="40">
        <v>2</v>
      </c>
      <c r="O48" s="313" t="s">
        <v>837</v>
      </c>
    </row>
    <row r="49" spans="2:16" ht="16.5">
      <c r="B49" s="350">
        <v>44</v>
      </c>
      <c r="C49" s="359" t="s">
        <v>163</v>
      </c>
      <c r="D49" s="354">
        <v>2</v>
      </c>
      <c r="E49" s="355" t="s">
        <v>627</v>
      </c>
      <c r="F49" s="338" t="s">
        <v>600</v>
      </c>
      <c r="G49" s="338" t="s">
        <v>628</v>
      </c>
      <c r="H49" s="333" t="str">
        <f>VLOOKUP(E49,WD!$C$6:$K$102,3,FALSE)</f>
        <v>Yumika</v>
      </c>
      <c r="I49" s="333" t="s">
        <v>600</v>
      </c>
      <c r="J49" s="333" t="str">
        <f>VLOOKUP(G49,WD!$C$6:$K$102,3,FALSE)</f>
        <v>撻Q達人</v>
      </c>
      <c r="K49" s="40">
        <v>2</v>
      </c>
      <c r="L49" s="40">
        <v>42</v>
      </c>
      <c r="M49" s="40">
        <v>0</v>
      </c>
      <c r="N49" s="40">
        <v>0</v>
      </c>
      <c r="O49" s="313" t="s">
        <v>802</v>
      </c>
      <c r="P49" s="466" t="s">
        <v>826</v>
      </c>
    </row>
    <row r="50" spans="2:16" ht="16.5">
      <c r="B50" s="350">
        <v>45</v>
      </c>
      <c r="C50" s="336" t="s">
        <v>163</v>
      </c>
      <c r="D50" s="337">
        <v>3</v>
      </c>
      <c r="E50" s="338" t="s">
        <v>110</v>
      </c>
      <c r="F50" s="338" t="s">
        <v>600</v>
      </c>
      <c r="G50" s="338" t="s">
        <v>628</v>
      </c>
      <c r="H50" s="333" t="str">
        <f>VLOOKUP(E50,WD!$C$6:$K$102,3,FALSE)</f>
        <v>筱瑩</v>
      </c>
      <c r="I50" s="333" t="s">
        <v>600</v>
      </c>
      <c r="J50" s="333" t="str">
        <f>VLOOKUP(G50,WD!$C$6:$K$102,3,FALSE)</f>
        <v>撻Q達人</v>
      </c>
      <c r="K50" s="40">
        <v>2</v>
      </c>
      <c r="L50" s="40">
        <v>42</v>
      </c>
      <c r="M50" s="40">
        <v>0</v>
      </c>
      <c r="N50" s="40">
        <v>0</v>
      </c>
      <c r="O50" s="313" t="s">
        <v>802</v>
      </c>
      <c r="P50" s="466" t="s">
        <v>826</v>
      </c>
    </row>
    <row r="51" spans="2:15" ht="15">
      <c r="B51" s="350">
        <v>46</v>
      </c>
      <c r="C51" s="359" t="s">
        <v>163</v>
      </c>
      <c r="D51" s="354">
        <v>4</v>
      </c>
      <c r="E51" s="355" t="s">
        <v>627</v>
      </c>
      <c r="F51" s="338" t="s">
        <v>600</v>
      </c>
      <c r="G51" s="338" t="s">
        <v>626</v>
      </c>
      <c r="H51" s="333" t="str">
        <f>VLOOKUP(E51,WD!$C$6:$K$102,3,FALSE)</f>
        <v>Yumika</v>
      </c>
      <c r="I51" s="333" t="s">
        <v>600</v>
      </c>
      <c r="J51" s="333" t="str">
        <f>VLOOKUP(G51,WD!$C$6:$K$102,3,FALSE)</f>
        <v>GG</v>
      </c>
      <c r="K51" s="40">
        <v>2</v>
      </c>
      <c r="L51" s="40">
        <v>42</v>
      </c>
      <c r="M51" s="40">
        <v>27</v>
      </c>
      <c r="N51" s="40">
        <v>0</v>
      </c>
      <c r="O51" s="313" t="s">
        <v>832</v>
      </c>
    </row>
    <row r="52" spans="2:16" ht="16.5">
      <c r="B52" s="346">
        <v>47</v>
      </c>
      <c r="C52" s="359" t="s">
        <v>163</v>
      </c>
      <c r="D52" s="354">
        <v>5</v>
      </c>
      <c r="E52" s="355" t="s">
        <v>628</v>
      </c>
      <c r="F52" s="338" t="s">
        <v>600</v>
      </c>
      <c r="G52" s="338" t="s">
        <v>626</v>
      </c>
      <c r="H52" s="333" t="str">
        <f>VLOOKUP(E52,WD!$C$6:$K$102,3,FALSE)</f>
        <v>撻Q達人</v>
      </c>
      <c r="I52" s="333" t="s">
        <v>600</v>
      </c>
      <c r="J52" s="333" t="str">
        <f>VLOOKUP(G52,WD!$C$6:$K$102,3,FALSE)</f>
        <v>GG</v>
      </c>
      <c r="K52" s="40">
        <v>0</v>
      </c>
      <c r="L52" s="40">
        <v>0</v>
      </c>
      <c r="M52" s="40">
        <v>42</v>
      </c>
      <c r="N52" s="40">
        <v>2</v>
      </c>
      <c r="O52" s="313" t="s">
        <v>825</v>
      </c>
      <c r="P52" s="466" t="s">
        <v>826</v>
      </c>
    </row>
    <row r="53" spans="2:15" ht="15">
      <c r="B53" s="350">
        <v>48</v>
      </c>
      <c r="C53" s="361" t="s">
        <v>163</v>
      </c>
      <c r="D53" s="343">
        <v>6</v>
      </c>
      <c r="E53" s="358" t="s">
        <v>110</v>
      </c>
      <c r="F53" s="344" t="s">
        <v>600</v>
      </c>
      <c r="G53" s="344" t="s">
        <v>627</v>
      </c>
      <c r="H53" s="333" t="str">
        <f>VLOOKUP(E53,WD!$C$6:$K$102,3,FALSE)</f>
        <v>筱瑩</v>
      </c>
      <c r="I53" s="333" t="s">
        <v>600</v>
      </c>
      <c r="J53" s="333" t="str">
        <f>VLOOKUP(G53,WD!$C$6:$K$102,3,FALSE)</f>
        <v>Yumika</v>
      </c>
      <c r="K53" s="40">
        <v>0</v>
      </c>
      <c r="L53" s="40">
        <v>21</v>
      </c>
      <c r="M53" s="40">
        <v>42</v>
      </c>
      <c r="N53" s="40">
        <v>2</v>
      </c>
      <c r="O53" s="313" t="s">
        <v>830</v>
      </c>
    </row>
  </sheetData>
  <sheetProtection selectLockedCells="1" selectUnlockedCells="1"/>
  <mergeCells count="4">
    <mergeCell ref="C4:D4"/>
    <mergeCell ref="E4:G4"/>
    <mergeCell ref="C5:D5"/>
    <mergeCell ref="E5:G5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zoomScale="85" zoomScaleNormal="85" zoomScalePageLayoutView="0" workbookViewId="0" topLeftCell="A102">
      <selection activeCell="A102" sqref="A102"/>
    </sheetView>
  </sheetViews>
  <sheetFormatPr defaultColWidth="7.3984375" defaultRowHeight="15"/>
  <cols>
    <col min="1" max="1" width="7.3984375" style="375" customWidth="1"/>
    <col min="2" max="2" width="12.796875" style="375" customWidth="1"/>
    <col min="3" max="6" width="9.796875" style="422" customWidth="1"/>
    <col min="7" max="7" width="9.796875" style="375" customWidth="1"/>
    <col min="8" max="8" width="12.796875" style="379" customWidth="1"/>
    <col min="9" max="9" width="10.796875" style="377" customWidth="1"/>
    <col min="10" max="10" width="12.796875" style="375" customWidth="1"/>
    <col min="11" max="11" width="9.796875" style="375" customWidth="1"/>
    <col min="12" max="13" width="9.796875" style="422" customWidth="1"/>
    <col min="14" max="15" width="9.796875" style="375" customWidth="1"/>
    <col min="16" max="16" width="12.796875" style="376" customWidth="1"/>
    <col min="17" max="18" width="7.3984375" style="375" customWidth="1"/>
    <col min="19" max="19" width="12.3984375" style="375" bestFit="1" customWidth="1"/>
    <col min="20" max="20" width="13.19921875" style="375" bestFit="1" customWidth="1"/>
    <col min="21" max="16384" width="7.3984375" style="375" customWidth="1"/>
  </cols>
  <sheetData>
    <row r="1" spans="2:10" ht="16.5" customHeight="1">
      <c r="B1" s="423"/>
      <c r="C1" s="424"/>
      <c r="D1" s="424"/>
      <c r="E1" s="424"/>
      <c r="G1" s="425"/>
      <c r="H1" s="426" t="s">
        <v>301</v>
      </c>
      <c r="I1" s="425"/>
      <c r="J1" s="425"/>
    </row>
    <row r="2" spans="3:10" ht="16.5" customHeight="1">
      <c r="C2" s="424"/>
      <c r="D2" s="424"/>
      <c r="E2" s="424"/>
      <c r="G2" s="425"/>
      <c r="H2" s="392" t="s">
        <v>632</v>
      </c>
      <c r="I2" s="425"/>
      <c r="J2" s="425"/>
    </row>
    <row r="3" spans="3:10" ht="16.5" customHeight="1">
      <c r="C3" s="424"/>
      <c r="D3" s="424"/>
      <c r="E3" s="424"/>
      <c r="F3" s="425"/>
      <c r="G3" s="425"/>
      <c r="H3" s="425"/>
      <c r="I3" s="425"/>
      <c r="J3" s="425"/>
    </row>
    <row r="4" spans="3:10" ht="16.5" customHeight="1">
      <c r="C4" s="424"/>
      <c r="D4" s="424"/>
      <c r="E4" s="424"/>
      <c r="F4" s="375"/>
      <c r="G4" s="425"/>
      <c r="H4" s="393" t="s">
        <v>633</v>
      </c>
      <c r="I4" s="425"/>
      <c r="J4" s="425"/>
    </row>
    <row r="5" spans="6:8" ht="16.5" customHeight="1">
      <c r="F5" s="375"/>
      <c r="H5" s="393" t="s">
        <v>634</v>
      </c>
    </row>
    <row r="6" spans="2:10" ht="16.5">
      <c r="B6" s="378"/>
      <c r="C6" s="378"/>
      <c r="D6" s="378"/>
      <c r="E6" s="378"/>
      <c r="F6" s="378"/>
      <c r="G6" s="378"/>
      <c r="I6" s="378"/>
      <c r="J6" s="378"/>
    </row>
    <row r="7" spans="2:16" ht="16.5" thickBot="1">
      <c r="B7" s="422"/>
      <c r="E7" s="394" t="s">
        <v>755</v>
      </c>
      <c r="F7" s="394"/>
      <c r="G7" s="422"/>
      <c r="I7" s="378"/>
      <c r="J7" s="422"/>
      <c r="L7" s="394" t="s">
        <v>756</v>
      </c>
      <c r="M7" s="394"/>
      <c r="N7" s="394"/>
      <c r="P7" s="379"/>
    </row>
    <row r="8" spans="2:15" ht="16.5" thickTop="1">
      <c r="B8" s="378"/>
      <c r="C8" s="395" t="s">
        <v>635</v>
      </c>
      <c r="D8" s="396" t="s">
        <v>636</v>
      </c>
      <c r="E8" s="397" t="s">
        <v>757</v>
      </c>
      <c r="F8" s="397" t="s">
        <v>758</v>
      </c>
      <c r="G8" s="380"/>
      <c r="H8" s="375"/>
      <c r="J8" s="476" t="s">
        <v>637</v>
      </c>
      <c r="K8" s="476" t="s">
        <v>638</v>
      </c>
      <c r="L8" s="555" t="s">
        <v>759</v>
      </c>
      <c r="M8" s="555"/>
      <c r="N8" s="555"/>
      <c r="O8" s="555"/>
    </row>
    <row r="9" spans="2:15" ht="16.5">
      <c r="B9" s="378"/>
      <c r="C9" s="365"/>
      <c r="D9" s="398" t="s">
        <v>639</v>
      </c>
      <c r="E9" s="247" t="s">
        <v>640</v>
      </c>
      <c r="F9" s="247" t="s">
        <v>641</v>
      </c>
      <c r="G9" s="381"/>
      <c r="I9" s="378"/>
      <c r="J9" s="469" t="s">
        <v>642</v>
      </c>
      <c r="K9" s="469" t="s">
        <v>643</v>
      </c>
      <c r="L9" s="468" t="s">
        <v>156</v>
      </c>
      <c r="M9" s="468" t="s">
        <v>157</v>
      </c>
      <c r="N9" s="468"/>
      <c r="O9" s="468"/>
    </row>
    <row r="10" spans="2:24" ht="16.5">
      <c r="B10" s="382"/>
      <c r="C10" s="365"/>
      <c r="D10" s="398" t="s">
        <v>644</v>
      </c>
      <c r="E10" s="398" t="s">
        <v>645</v>
      </c>
      <c r="F10" s="399" t="s">
        <v>646</v>
      </c>
      <c r="G10" s="381"/>
      <c r="I10" s="383"/>
      <c r="J10" s="475">
        <v>0.375</v>
      </c>
      <c r="K10" s="468">
        <v>1</v>
      </c>
      <c r="L10" s="486" t="s">
        <v>708</v>
      </c>
      <c r="M10" s="468" t="s">
        <v>716</v>
      </c>
      <c r="N10" s="492"/>
      <c r="O10" s="472"/>
      <c r="P10" s="379"/>
      <c r="T10" s="422"/>
      <c r="U10" s="422"/>
      <c r="V10" s="422"/>
      <c r="W10" s="422"/>
      <c r="X10" s="422"/>
    </row>
    <row r="11" spans="2:24" ht="16.5" thickBot="1">
      <c r="B11" s="378"/>
      <c r="C11" s="384"/>
      <c r="D11" s="400" t="s">
        <v>647</v>
      </c>
      <c r="E11" s="401" t="s">
        <v>598</v>
      </c>
      <c r="F11" s="402" t="s">
        <v>648</v>
      </c>
      <c r="G11" s="385"/>
      <c r="I11" s="383"/>
      <c r="J11" s="475">
        <v>0.3888888888888889</v>
      </c>
      <c r="K11" s="468">
        <v>2</v>
      </c>
      <c r="L11" s="468" t="s">
        <v>710</v>
      </c>
      <c r="M11" s="468" t="s">
        <v>718</v>
      </c>
      <c r="N11" s="492"/>
      <c r="O11" s="472"/>
      <c r="T11" s="422"/>
      <c r="U11" s="422"/>
      <c r="V11" s="422"/>
      <c r="W11" s="422"/>
      <c r="X11" s="422"/>
    </row>
    <row r="12" spans="2:24" ht="16.5" thickTop="1">
      <c r="B12" s="378"/>
      <c r="C12" s="378"/>
      <c r="D12" s="383"/>
      <c r="E12" s="383"/>
      <c r="F12" s="378"/>
      <c r="G12" s="378"/>
      <c r="I12" s="378"/>
      <c r="J12" s="475">
        <v>0.40277777777777773</v>
      </c>
      <c r="K12" s="468">
        <v>3</v>
      </c>
      <c r="L12" s="468" t="s">
        <v>724</v>
      </c>
      <c r="M12" s="486" t="s">
        <v>732</v>
      </c>
      <c r="N12" s="472"/>
      <c r="O12" s="472"/>
      <c r="T12" s="422"/>
      <c r="U12" s="422"/>
      <c r="V12" s="422"/>
      <c r="W12" s="422"/>
      <c r="X12" s="422"/>
    </row>
    <row r="13" spans="2:24" ht="16.5">
      <c r="B13" s="378"/>
      <c r="C13" s="378"/>
      <c r="D13" s="383"/>
      <c r="E13" s="383"/>
      <c r="F13" s="378"/>
      <c r="G13" s="378"/>
      <c r="H13" s="376"/>
      <c r="I13" s="378"/>
      <c r="J13" s="475">
        <v>0.4166666666666667</v>
      </c>
      <c r="K13" s="468">
        <v>4</v>
      </c>
      <c r="L13" s="468" t="s">
        <v>726</v>
      </c>
      <c r="M13" s="468" t="s">
        <v>734</v>
      </c>
      <c r="N13" s="492"/>
      <c r="O13" s="472"/>
      <c r="T13" s="422"/>
      <c r="U13" s="422"/>
      <c r="V13" s="422"/>
      <c r="W13" s="422"/>
      <c r="X13" s="422"/>
    </row>
    <row r="14" spans="2:25" ht="16.5">
      <c r="B14" s="378"/>
      <c r="F14" s="375"/>
      <c r="I14" s="378"/>
      <c r="J14" s="475">
        <v>0.4305555555555556</v>
      </c>
      <c r="K14" s="468">
        <v>5</v>
      </c>
      <c r="L14" s="468" t="s">
        <v>711</v>
      </c>
      <c r="M14" s="468" t="s">
        <v>719</v>
      </c>
      <c r="N14" s="472"/>
      <c r="O14" s="472"/>
      <c r="Y14" s="422"/>
    </row>
    <row r="15" spans="2:25" ht="17.25" customHeight="1">
      <c r="B15" s="476" t="s">
        <v>637</v>
      </c>
      <c r="C15" s="476" t="s">
        <v>638</v>
      </c>
      <c r="D15" s="556" t="s">
        <v>759</v>
      </c>
      <c r="E15" s="556"/>
      <c r="F15" s="556"/>
      <c r="G15" s="556"/>
      <c r="H15" s="387"/>
      <c r="I15" s="383"/>
      <c r="J15" s="475">
        <v>0.4444444444444444</v>
      </c>
      <c r="K15" s="468">
        <v>6</v>
      </c>
      <c r="L15" s="468" t="s">
        <v>740</v>
      </c>
      <c r="M15" s="468" t="s">
        <v>748</v>
      </c>
      <c r="N15" s="493"/>
      <c r="O15" s="492"/>
      <c r="Y15" s="422"/>
    </row>
    <row r="16" spans="2:25" ht="16.5">
      <c r="B16" s="477" t="s">
        <v>642</v>
      </c>
      <c r="C16" s="477" t="s">
        <v>643</v>
      </c>
      <c r="D16" s="473" t="s">
        <v>156</v>
      </c>
      <c r="E16" s="468" t="s">
        <v>157</v>
      </c>
      <c r="F16" s="478"/>
      <c r="G16" s="479"/>
      <c r="I16" s="378"/>
      <c r="J16" s="560" t="s">
        <v>649</v>
      </c>
      <c r="K16" s="561"/>
      <c r="L16" s="561"/>
      <c r="M16" s="561"/>
      <c r="N16" s="561"/>
      <c r="O16" s="562"/>
      <c r="Y16" s="422"/>
    </row>
    <row r="17" spans="2:25" ht="16.5">
      <c r="B17" s="470">
        <v>0.5833333333333334</v>
      </c>
      <c r="C17" s="471">
        <v>1</v>
      </c>
      <c r="D17" s="480" t="s">
        <v>697</v>
      </c>
      <c r="E17" s="468" t="s">
        <v>702</v>
      </c>
      <c r="F17" s="481"/>
      <c r="G17" s="482"/>
      <c r="J17" s="475">
        <v>0.5833333333333334</v>
      </c>
      <c r="K17" s="468">
        <v>7</v>
      </c>
      <c r="L17" s="468" t="s">
        <v>727</v>
      </c>
      <c r="M17" s="468" t="s">
        <v>735</v>
      </c>
      <c r="N17" s="472"/>
      <c r="O17" s="472"/>
      <c r="Y17" s="422"/>
    </row>
    <row r="18" spans="2:25" ht="16.5">
      <c r="B18" s="470">
        <v>0.5972222222222222</v>
      </c>
      <c r="C18" s="473">
        <v>2</v>
      </c>
      <c r="D18" s="483" t="s">
        <v>698</v>
      </c>
      <c r="E18" s="468" t="s">
        <v>703</v>
      </c>
      <c r="F18" s="484"/>
      <c r="G18" s="485"/>
      <c r="J18" s="475">
        <v>0.5972222222222222</v>
      </c>
      <c r="K18" s="468">
        <v>8</v>
      </c>
      <c r="L18" s="468" t="s">
        <v>742</v>
      </c>
      <c r="M18" s="468" t="s">
        <v>750</v>
      </c>
      <c r="N18" s="492"/>
      <c r="O18" s="472"/>
      <c r="Y18" s="422"/>
    </row>
    <row r="19" spans="2:25" ht="16.5">
      <c r="B19" s="474">
        <v>0.611111111111111</v>
      </c>
      <c r="C19" s="468">
        <v>3</v>
      </c>
      <c r="D19" s="468" t="s">
        <v>701</v>
      </c>
      <c r="E19" s="486" t="s">
        <v>704</v>
      </c>
      <c r="F19" s="468"/>
      <c r="G19" s="468"/>
      <c r="J19" s="475">
        <v>0.611111111111111</v>
      </c>
      <c r="K19" s="468">
        <v>9</v>
      </c>
      <c r="L19" s="468" t="s">
        <v>743</v>
      </c>
      <c r="M19" s="468" t="s">
        <v>751</v>
      </c>
      <c r="N19" s="492"/>
      <c r="O19" s="472"/>
      <c r="Y19" s="422"/>
    </row>
    <row r="20" spans="2:25" ht="16.5">
      <c r="B20" s="474">
        <v>0.625</v>
      </c>
      <c r="C20" s="468">
        <v>4</v>
      </c>
      <c r="D20" s="468" t="s">
        <v>699</v>
      </c>
      <c r="E20" s="468" t="s">
        <v>705</v>
      </c>
      <c r="F20" s="487"/>
      <c r="G20" s="488"/>
      <c r="I20" s="378"/>
      <c r="J20" s="475"/>
      <c r="K20" s="468"/>
      <c r="L20" s="494"/>
      <c r="M20" s="492"/>
      <c r="N20" s="468"/>
      <c r="O20" s="468"/>
      <c r="T20" s="422"/>
      <c r="X20" s="422"/>
      <c r="Y20" s="422"/>
    </row>
    <row r="21" spans="2:25" ht="16.5">
      <c r="B21" s="489">
        <v>0.638888888888889</v>
      </c>
      <c r="C21" s="468">
        <v>5</v>
      </c>
      <c r="D21" s="468" t="s">
        <v>700</v>
      </c>
      <c r="E21" s="468" t="s">
        <v>706</v>
      </c>
      <c r="F21" s="490"/>
      <c r="G21" s="491"/>
      <c r="I21" s="378"/>
      <c r="J21" s="475"/>
      <c r="K21" s="468"/>
      <c r="L21" s="492"/>
      <c r="M21" s="492"/>
      <c r="N21" s="468"/>
      <c r="O21" s="468"/>
      <c r="T21" s="422"/>
      <c r="X21" s="422"/>
      <c r="Y21" s="422"/>
    </row>
    <row r="22" spans="2:25" ht="16.5">
      <c r="B22" s="489"/>
      <c r="C22" s="468"/>
      <c r="D22" s="472"/>
      <c r="E22" s="468"/>
      <c r="F22" s="490"/>
      <c r="G22" s="491"/>
      <c r="I22" s="378"/>
      <c r="J22" s="492"/>
      <c r="K22" s="468"/>
      <c r="L22" s="492"/>
      <c r="M22" s="492"/>
      <c r="N22" s="492"/>
      <c r="O22" s="492"/>
      <c r="Q22" s="422"/>
      <c r="T22" s="422"/>
      <c r="U22" s="422"/>
      <c r="V22" s="422"/>
      <c r="W22" s="422"/>
      <c r="X22" s="422"/>
      <c r="Y22" s="422"/>
    </row>
    <row r="23" spans="2:25" ht="16.5">
      <c r="B23" s="382"/>
      <c r="C23" s="378"/>
      <c r="D23" s="389"/>
      <c r="E23" s="389"/>
      <c r="F23" s="378"/>
      <c r="G23" s="378"/>
      <c r="I23" s="378"/>
      <c r="J23" s="378"/>
      <c r="K23" s="377"/>
      <c r="L23" s="375"/>
      <c r="M23" s="375"/>
      <c r="Q23" s="422"/>
      <c r="T23" s="422"/>
      <c r="U23" s="422"/>
      <c r="V23" s="422"/>
      <c r="W23" s="422"/>
      <c r="X23" s="422"/>
      <c r="Y23" s="422"/>
    </row>
    <row r="24" spans="2:25" ht="16.5">
      <c r="B24" s="378"/>
      <c r="C24" s="378"/>
      <c r="D24" s="378"/>
      <c r="E24" s="378"/>
      <c r="F24" s="378"/>
      <c r="G24" s="378"/>
      <c r="I24" s="378"/>
      <c r="J24" s="378"/>
      <c r="K24" s="377"/>
      <c r="L24" s="375"/>
      <c r="M24" s="375"/>
      <c r="Q24" s="422"/>
      <c r="R24" s="379"/>
      <c r="S24" s="417"/>
      <c r="T24" s="427"/>
      <c r="U24" s="422"/>
      <c r="V24" s="422"/>
      <c r="W24" s="422"/>
      <c r="X24" s="422"/>
      <c r="Y24" s="422"/>
    </row>
    <row r="25" spans="2:25" ht="16.5">
      <c r="B25" s="378"/>
      <c r="C25" s="379"/>
      <c r="D25" s="378"/>
      <c r="E25" s="378"/>
      <c r="F25" s="378"/>
      <c r="G25" s="377"/>
      <c r="L25" s="375"/>
      <c r="M25" s="375"/>
      <c r="Q25" s="422"/>
      <c r="R25" s="379"/>
      <c r="S25" s="417"/>
      <c r="T25" s="427"/>
      <c r="U25" s="422"/>
      <c r="V25" s="422"/>
      <c r="W25" s="422"/>
      <c r="X25" s="422"/>
      <c r="Y25" s="422"/>
    </row>
    <row r="26" spans="2:25" ht="16.5" thickBot="1">
      <c r="B26" s="422"/>
      <c r="E26" s="394" t="s">
        <v>760</v>
      </c>
      <c r="F26" s="394"/>
      <c r="G26" s="422"/>
      <c r="H26" s="415"/>
      <c r="I26" s="378"/>
      <c r="J26" s="422"/>
      <c r="L26" s="394" t="s">
        <v>761</v>
      </c>
      <c r="M26" s="392"/>
      <c r="N26" s="392"/>
      <c r="P26" s="415"/>
      <c r="Q26" s="422"/>
      <c r="R26" s="379"/>
      <c r="S26" s="379"/>
      <c r="T26" s="379"/>
      <c r="U26" s="422"/>
      <c r="V26" s="422"/>
      <c r="W26" s="422"/>
      <c r="X26" s="422"/>
      <c r="Y26" s="422"/>
    </row>
    <row r="27" spans="2:25" ht="17.25" customHeight="1" thickTop="1">
      <c r="B27" s="378"/>
      <c r="C27" s="395" t="s">
        <v>635</v>
      </c>
      <c r="D27" s="396" t="s">
        <v>636</v>
      </c>
      <c r="E27" s="397" t="s">
        <v>757</v>
      </c>
      <c r="F27" s="397" t="s">
        <v>758</v>
      </c>
      <c r="G27" s="380"/>
      <c r="I27" s="378"/>
      <c r="J27" s="468" t="s">
        <v>637</v>
      </c>
      <c r="K27" s="468" t="s">
        <v>638</v>
      </c>
      <c r="L27" s="556" t="s">
        <v>759</v>
      </c>
      <c r="M27" s="556"/>
      <c r="N27" s="556"/>
      <c r="O27" s="556"/>
      <c r="P27" s="379"/>
      <c r="Q27" s="422"/>
      <c r="R27" s="379"/>
      <c r="S27" s="379"/>
      <c r="T27" s="379"/>
      <c r="U27" s="422"/>
      <c r="V27" s="422"/>
      <c r="W27" s="422"/>
      <c r="X27" s="422"/>
      <c r="Y27" s="422"/>
    </row>
    <row r="28" spans="2:25" ht="17.25" customHeight="1">
      <c r="B28" s="378"/>
      <c r="C28" s="365"/>
      <c r="D28" s="398" t="s">
        <v>639</v>
      </c>
      <c r="E28" s="247" t="s">
        <v>640</v>
      </c>
      <c r="F28" s="247" t="s">
        <v>641</v>
      </c>
      <c r="G28" s="381"/>
      <c r="I28" s="378"/>
      <c r="J28" s="469" t="s">
        <v>642</v>
      </c>
      <c r="K28" s="469" t="s">
        <v>643</v>
      </c>
      <c r="L28" s="468" t="s">
        <v>156</v>
      </c>
      <c r="M28" s="468" t="s">
        <v>157</v>
      </c>
      <c r="N28" s="468"/>
      <c r="O28" s="468"/>
      <c r="P28" s="375"/>
      <c r="Q28" s="422"/>
      <c r="R28" s="379"/>
      <c r="S28" s="379"/>
      <c r="T28" s="418"/>
      <c r="U28" s="422"/>
      <c r="V28" s="422"/>
      <c r="W28" s="422"/>
      <c r="X28" s="422"/>
      <c r="Y28" s="422"/>
    </row>
    <row r="29" spans="2:20" ht="17.25" customHeight="1">
      <c r="B29" s="382"/>
      <c r="C29" s="365"/>
      <c r="D29" s="398" t="s">
        <v>644</v>
      </c>
      <c r="E29" s="398" t="s">
        <v>645</v>
      </c>
      <c r="F29" s="399" t="s">
        <v>646</v>
      </c>
      <c r="G29" s="381"/>
      <c r="H29" s="376"/>
      <c r="I29" s="383"/>
      <c r="J29" s="475">
        <v>0.375</v>
      </c>
      <c r="K29" s="468">
        <v>1</v>
      </c>
      <c r="L29" s="468" t="s">
        <v>655</v>
      </c>
      <c r="M29" s="468" t="s">
        <v>656</v>
      </c>
      <c r="N29" s="492"/>
      <c r="O29" s="472"/>
      <c r="R29" s="379"/>
      <c r="S29" s="379"/>
      <c r="T29" s="379"/>
    </row>
    <row r="30" spans="2:20" ht="18" customHeight="1" thickBot="1">
      <c r="B30" s="378"/>
      <c r="C30" s="384"/>
      <c r="D30" s="400" t="s">
        <v>647</v>
      </c>
      <c r="E30" s="401" t="s">
        <v>598</v>
      </c>
      <c r="F30" s="402" t="s">
        <v>648</v>
      </c>
      <c r="G30" s="385"/>
      <c r="H30" s="387"/>
      <c r="I30" s="383"/>
      <c r="J30" s="475">
        <v>0.3888888888888889</v>
      </c>
      <c r="K30" s="468">
        <v>2</v>
      </c>
      <c r="L30" s="468" t="s">
        <v>663</v>
      </c>
      <c r="M30" s="468" t="s">
        <v>668</v>
      </c>
      <c r="N30" s="472"/>
      <c r="O30" s="472"/>
      <c r="R30" s="379"/>
      <c r="S30" s="379"/>
      <c r="T30" s="379"/>
    </row>
    <row r="31" spans="2:20" ht="18" customHeight="1" thickTop="1">
      <c r="B31" s="378"/>
      <c r="C31" s="378"/>
      <c r="D31" s="383"/>
      <c r="E31" s="383"/>
      <c r="F31" s="378"/>
      <c r="G31" s="378"/>
      <c r="I31" s="378"/>
      <c r="J31" s="475">
        <v>0.40277777777777773</v>
      </c>
      <c r="K31" s="468">
        <v>3</v>
      </c>
      <c r="L31" s="468" t="s">
        <v>657</v>
      </c>
      <c r="M31" s="468" t="s">
        <v>658</v>
      </c>
      <c r="N31" s="472"/>
      <c r="O31" s="472"/>
      <c r="R31" s="379"/>
      <c r="S31" s="379"/>
      <c r="T31" s="379"/>
    </row>
    <row r="32" spans="2:20" ht="17.25" customHeight="1">
      <c r="B32" s="378"/>
      <c r="C32" s="378"/>
      <c r="D32" s="383"/>
      <c r="E32" s="383"/>
      <c r="F32" s="378"/>
      <c r="G32" s="378"/>
      <c r="I32" s="378"/>
      <c r="J32" s="475">
        <v>0.4166666666666667</v>
      </c>
      <c r="K32" s="468">
        <v>4</v>
      </c>
      <c r="L32" s="468" t="s">
        <v>674</v>
      </c>
      <c r="M32" s="468" t="s">
        <v>680</v>
      </c>
      <c r="N32" s="472"/>
      <c r="O32" s="472"/>
      <c r="R32" s="379"/>
      <c r="S32" s="379"/>
      <c r="T32" s="379"/>
    </row>
    <row r="33" spans="2:20" ht="17.25" customHeight="1">
      <c r="B33" s="378"/>
      <c r="F33" s="375"/>
      <c r="I33" s="378"/>
      <c r="J33" s="475">
        <v>0.4305555555555556</v>
      </c>
      <c r="K33" s="468">
        <v>5</v>
      </c>
      <c r="L33" s="468" t="s">
        <v>666</v>
      </c>
      <c r="M33" s="468" t="s">
        <v>671</v>
      </c>
      <c r="N33" s="492"/>
      <c r="O33" s="492"/>
      <c r="R33" s="379"/>
      <c r="S33" s="379"/>
      <c r="T33" s="379"/>
    </row>
    <row r="34" spans="2:15" ht="16.5" customHeight="1">
      <c r="B34" s="468" t="s">
        <v>637</v>
      </c>
      <c r="C34" s="468" t="s">
        <v>638</v>
      </c>
      <c r="D34" s="556" t="s">
        <v>759</v>
      </c>
      <c r="E34" s="556"/>
      <c r="F34" s="556"/>
      <c r="G34" s="556"/>
      <c r="H34" s="387"/>
      <c r="I34" s="383"/>
      <c r="J34" s="475">
        <v>0.4444444444444444</v>
      </c>
      <c r="K34" s="468">
        <v>6</v>
      </c>
      <c r="L34" s="468" t="s">
        <v>659</v>
      </c>
      <c r="M34" s="468" t="s">
        <v>660</v>
      </c>
      <c r="N34" s="492"/>
      <c r="O34" s="492"/>
    </row>
    <row r="35" spans="2:15" ht="17.25" customHeight="1">
      <c r="B35" s="469" t="s">
        <v>642</v>
      </c>
      <c r="C35" s="469" t="s">
        <v>643</v>
      </c>
      <c r="D35" s="468" t="s">
        <v>156</v>
      </c>
      <c r="E35" s="468" t="s">
        <v>157</v>
      </c>
      <c r="F35" s="468"/>
      <c r="G35" s="468"/>
      <c r="I35" s="378"/>
      <c r="J35" s="563" t="s">
        <v>649</v>
      </c>
      <c r="K35" s="563"/>
      <c r="L35" s="563"/>
      <c r="M35" s="563"/>
      <c r="N35" s="563"/>
      <c r="O35" s="563"/>
    </row>
    <row r="36" spans="2:15" ht="17.25" customHeight="1">
      <c r="B36" s="470">
        <v>0.5833333333333334</v>
      </c>
      <c r="C36" s="471">
        <v>1</v>
      </c>
      <c r="D36" s="468" t="s">
        <v>709</v>
      </c>
      <c r="E36" s="468" t="s">
        <v>717</v>
      </c>
      <c r="F36" s="472"/>
      <c r="G36" s="472"/>
      <c r="I36" s="378"/>
      <c r="J36" s="475">
        <v>0.5833333333333334</v>
      </c>
      <c r="K36" s="468">
        <v>7</v>
      </c>
      <c r="L36" s="468" t="s">
        <v>677</v>
      </c>
      <c r="M36" s="468" t="s">
        <v>683</v>
      </c>
      <c r="N36" s="472"/>
      <c r="O36" s="472"/>
    </row>
    <row r="37" spans="2:25" ht="17.25" customHeight="1">
      <c r="B37" s="470">
        <v>0.5972222222222222</v>
      </c>
      <c r="C37" s="473">
        <v>2</v>
      </c>
      <c r="D37" s="468" t="s">
        <v>713</v>
      </c>
      <c r="E37" s="468" t="s">
        <v>721</v>
      </c>
      <c r="F37" s="472"/>
      <c r="G37" s="472"/>
      <c r="I37" s="378"/>
      <c r="J37" s="475">
        <v>0.5972222222222222</v>
      </c>
      <c r="K37" s="468">
        <v>8</v>
      </c>
      <c r="L37" s="468" t="s">
        <v>686</v>
      </c>
      <c r="M37" s="468" t="s">
        <v>692</v>
      </c>
      <c r="N37" s="472"/>
      <c r="O37" s="472"/>
      <c r="R37" s="422"/>
      <c r="S37" s="422"/>
      <c r="T37" s="422"/>
      <c r="U37" s="422"/>
      <c r="V37" s="422"/>
      <c r="W37" s="422"/>
      <c r="X37" s="422"/>
      <c r="Y37" s="422"/>
    </row>
    <row r="38" spans="2:25" ht="17.25" customHeight="1">
      <c r="B38" s="474">
        <v>0.611111111111111</v>
      </c>
      <c r="C38" s="468">
        <v>3</v>
      </c>
      <c r="D38" s="468" t="s">
        <v>725</v>
      </c>
      <c r="E38" s="468" t="s">
        <v>733</v>
      </c>
      <c r="F38" s="468"/>
      <c r="G38" s="468"/>
      <c r="I38" s="378"/>
      <c r="J38" s="475">
        <v>0.611111111111111</v>
      </c>
      <c r="K38" s="468">
        <v>9</v>
      </c>
      <c r="L38" s="468" t="s">
        <v>689</v>
      </c>
      <c r="M38" s="468" t="s">
        <v>695</v>
      </c>
      <c r="N38" s="472"/>
      <c r="O38" s="472"/>
      <c r="T38" s="422"/>
      <c r="U38" s="422"/>
      <c r="V38" s="422"/>
      <c r="W38" s="422"/>
      <c r="X38" s="422"/>
      <c r="Y38" s="422"/>
    </row>
    <row r="39" spans="2:25" ht="17.25" customHeight="1">
      <c r="B39" s="474">
        <v>0.625</v>
      </c>
      <c r="C39" s="468">
        <v>4</v>
      </c>
      <c r="D39" s="468" t="s">
        <v>741</v>
      </c>
      <c r="E39" s="468" t="s">
        <v>749</v>
      </c>
      <c r="F39" s="468"/>
      <c r="G39" s="468"/>
      <c r="I39" s="378"/>
      <c r="J39" s="475"/>
      <c r="K39" s="468"/>
      <c r="L39" s="468"/>
      <c r="M39" s="468"/>
      <c r="N39" s="468"/>
      <c r="O39" s="468"/>
      <c r="U39" s="422"/>
      <c r="V39" s="422"/>
      <c r="W39" s="422"/>
      <c r="X39" s="422"/>
      <c r="Y39" s="422"/>
    </row>
    <row r="40" spans="2:25" ht="16.5" customHeight="1">
      <c r="B40" s="475"/>
      <c r="C40" s="468"/>
      <c r="D40" s="468"/>
      <c r="E40" s="468"/>
      <c r="F40" s="468"/>
      <c r="G40" s="468"/>
      <c r="I40" s="378"/>
      <c r="J40" s="492"/>
      <c r="K40" s="492"/>
      <c r="L40" s="468"/>
      <c r="M40" s="468"/>
      <c r="N40" s="492"/>
      <c r="O40" s="492"/>
      <c r="U40" s="422"/>
      <c r="V40" s="422"/>
      <c r="W40" s="422"/>
      <c r="X40" s="422"/>
      <c r="Y40" s="422"/>
    </row>
    <row r="41" spans="2:16" ht="17.25" customHeight="1">
      <c r="B41" s="475"/>
      <c r="C41" s="468"/>
      <c r="D41" s="468"/>
      <c r="E41" s="468"/>
      <c r="F41" s="468"/>
      <c r="G41" s="468"/>
      <c r="I41" s="378"/>
      <c r="J41" s="468"/>
      <c r="K41" s="492"/>
      <c r="L41" s="468"/>
      <c r="M41" s="468"/>
      <c r="N41" s="492"/>
      <c r="O41" s="492"/>
      <c r="P41" s="379"/>
    </row>
    <row r="42" spans="2:25" ht="16.5">
      <c r="B42" s="382"/>
      <c r="C42" s="378"/>
      <c r="D42" s="389"/>
      <c r="E42" s="389"/>
      <c r="F42" s="378"/>
      <c r="G42" s="378"/>
      <c r="I42" s="378"/>
      <c r="J42" s="378"/>
      <c r="K42" s="377"/>
      <c r="L42" s="375"/>
      <c r="M42" s="375"/>
      <c r="T42" s="422"/>
      <c r="U42" s="422"/>
      <c r="X42" s="422"/>
      <c r="Y42" s="422"/>
    </row>
    <row r="43" spans="2:25" ht="16.5">
      <c r="B43" s="382"/>
      <c r="C43" s="378"/>
      <c r="F43" s="378"/>
      <c r="G43" s="378"/>
      <c r="I43" s="378"/>
      <c r="J43" s="378"/>
      <c r="K43" s="377"/>
      <c r="L43" s="375"/>
      <c r="M43" s="375"/>
      <c r="T43" s="422"/>
      <c r="U43" s="422"/>
      <c r="X43" s="422"/>
      <c r="Y43" s="422"/>
    </row>
    <row r="44" spans="2:25" ht="16.5">
      <c r="B44" s="378"/>
      <c r="C44" s="379"/>
      <c r="D44" s="378"/>
      <c r="E44" s="378"/>
      <c r="F44" s="378"/>
      <c r="G44" s="377"/>
      <c r="L44" s="375"/>
      <c r="M44" s="375"/>
      <c r="T44" s="422"/>
      <c r="U44" s="422"/>
      <c r="X44" s="422"/>
      <c r="Y44" s="422"/>
    </row>
    <row r="45" spans="1:25" ht="16.5" thickBot="1">
      <c r="A45" s="375" t="s">
        <v>650</v>
      </c>
      <c r="B45" s="422"/>
      <c r="E45" s="394" t="s">
        <v>762</v>
      </c>
      <c r="F45" s="394"/>
      <c r="G45" s="422"/>
      <c r="H45" s="415"/>
      <c r="I45" s="378"/>
      <c r="J45" s="422"/>
      <c r="L45" s="394" t="s">
        <v>763</v>
      </c>
      <c r="M45" s="394"/>
      <c r="N45" s="394"/>
      <c r="P45" s="415"/>
      <c r="T45" s="422"/>
      <c r="U45" s="422"/>
      <c r="X45" s="422"/>
      <c r="Y45" s="422"/>
    </row>
    <row r="46" spans="2:25" ht="16.5" thickTop="1">
      <c r="B46" s="378"/>
      <c r="C46" s="395" t="s">
        <v>635</v>
      </c>
      <c r="D46" s="396" t="s">
        <v>636</v>
      </c>
      <c r="E46" s="397" t="s">
        <v>757</v>
      </c>
      <c r="F46" s="397" t="s">
        <v>758</v>
      </c>
      <c r="G46" s="380"/>
      <c r="I46" s="378"/>
      <c r="J46" s="476" t="s">
        <v>637</v>
      </c>
      <c r="K46" s="476" t="s">
        <v>638</v>
      </c>
      <c r="L46" s="557" t="s">
        <v>759</v>
      </c>
      <c r="M46" s="558"/>
      <c r="N46" s="558"/>
      <c r="O46" s="559"/>
      <c r="P46" s="379"/>
      <c r="S46" s="422"/>
      <c r="T46" s="422"/>
      <c r="U46" s="422"/>
      <c r="X46" s="422"/>
      <c r="Y46" s="422"/>
    </row>
    <row r="47" spans="2:25" ht="16.5">
      <c r="B47" s="378"/>
      <c r="C47" s="365"/>
      <c r="D47" s="398" t="s">
        <v>639</v>
      </c>
      <c r="E47" s="247" t="s">
        <v>640</v>
      </c>
      <c r="F47" s="247" t="s">
        <v>641</v>
      </c>
      <c r="G47" s="381"/>
      <c r="I47" s="378"/>
      <c r="J47" s="496" t="s">
        <v>642</v>
      </c>
      <c r="K47" s="496" t="s">
        <v>643</v>
      </c>
      <c r="L47" s="476" t="s">
        <v>156</v>
      </c>
      <c r="M47" s="473" t="s">
        <v>157</v>
      </c>
      <c r="N47" s="486"/>
      <c r="O47" s="497"/>
      <c r="P47" s="379"/>
      <c r="S47" s="422"/>
      <c r="T47" s="422"/>
      <c r="U47" s="422"/>
      <c r="X47" s="422"/>
      <c r="Y47" s="422"/>
    </row>
    <row r="48" spans="2:25" ht="16.5">
      <c r="B48" s="382"/>
      <c r="C48" s="365"/>
      <c r="D48" s="398" t="s">
        <v>644</v>
      </c>
      <c r="E48" s="398" t="s">
        <v>645</v>
      </c>
      <c r="F48" s="399" t="s">
        <v>646</v>
      </c>
      <c r="G48" s="381"/>
      <c r="H48" s="376"/>
      <c r="I48" s="383"/>
      <c r="J48" s="475">
        <v>0.375</v>
      </c>
      <c r="K48" s="468">
        <v>1</v>
      </c>
      <c r="L48" s="468" t="s">
        <v>662</v>
      </c>
      <c r="M48" s="468" t="s">
        <v>667</v>
      </c>
      <c r="N48" s="492"/>
      <c r="O48" s="472"/>
      <c r="T48" s="422"/>
      <c r="U48" s="422"/>
      <c r="V48" s="422"/>
      <c r="W48" s="422"/>
      <c r="X48" s="422"/>
      <c r="Y48" s="422"/>
    </row>
    <row r="49" spans="2:25" ht="16.5" thickBot="1">
      <c r="B49" s="378"/>
      <c r="C49" s="384"/>
      <c r="D49" s="400" t="s">
        <v>647</v>
      </c>
      <c r="E49" s="401" t="s">
        <v>598</v>
      </c>
      <c r="F49" s="402" t="s">
        <v>648</v>
      </c>
      <c r="G49" s="385"/>
      <c r="H49" s="387"/>
      <c r="I49" s="383"/>
      <c r="J49" s="475">
        <v>0.3888888888888889</v>
      </c>
      <c r="K49" s="468">
        <v>2</v>
      </c>
      <c r="L49" s="468" t="s">
        <v>664</v>
      </c>
      <c r="M49" s="468" t="s">
        <v>669</v>
      </c>
      <c r="N49" s="472"/>
      <c r="O49" s="472"/>
      <c r="T49" s="422"/>
      <c r="W49" s="422"/>
      <c r="X49" s="422"/>
      <c r="Y49" s="422"/>
    </row>
    <row r="50" spans="2:15" ht="16.5" thickTop="1">
      <c r="B50" s="378"/>
      <c r="C50" s="378"/>
      <c r="D50" s="383"/>
      <c r="E50" s="383"/>
      <c r="F50" s="378"/>
      <c r="G50" s="378"/>
      <c r="I50" s="378"/>
      <c r="J50" s="475">
        <v>0.40277777777777773</v>
      </c>
      <c r="K50" s="468">
        <v>3</v>
      </c>
      <c r="L50" s="468" t="s">
        <v>673</v>
      </c>
      <c r="M50" s="468" t="s">
        <v>679</v>
      </c>
      <c r="N50" s="472"/>
      <c r="O50" s="472"/>
    </row>
    <row r="51" spans="2:15" ht="16.5">
      <c r="B51" s="378"/>
      <c r="C51" s="378"/>
      <c r="D51" s="383"/>
      <c r="E51" s="383"/>
      <c r="F51" s="378"/>
      <c r="G51" s="378"/>
      <c r="I51" s="378"/>
      <c r="J51" s="475">
        <v>0.4166666666666667</v>
      </c>
      <c r="K51" s="468">
        <v>4</v>
      </c>
      <c r="L51" s="468" t="s">
        <v>675</v>
      </c>
      <c r="M51" s="468" t="s">
        <v>681</v>
      </c>
      <c r="N51" s="472"/>
      <c r="O51" s="472"/>
    </row>
    <row r="52" spans="2:15" ht="16.5">
      <c r="B52" s="378"/>
      <c r="F52" s="375"/>
      <c r="I52" s="378"/>
      <c r="J52" s="475">
        <v>0.4305555555555556</v>
      </c>
      <c r="K52" s="468">
        <v>5</v>
      </c>
      <c r="L52" s="468" t="s">
        <v>665</v>
      </c>
      <c r="M52" s="468" t="s">
        <v>670</v>
      </c>
      <c r="N52" s="472"/>
      <c r="O52" s="472"/>
    </row>
    <row r="53" spans="2:15" ht="17.25" customHeight="1">
      <c r="B53" s="476" t="s">
        <v>637</v>
      </c>
      <c r="C53" s="476" t="s">
        <v>638</v>
      </c>
      <c r="D53" s="557" t="s">
        <v>759</v>
      </c>
      <c r="E53" s="558"/>
      <c r="F53" s="558"/>
      <c r="G53" s="559"/>
      <c r="H53" s="387"/>
      <c r="I53" s="383"/>
      <c r="J53" s="475">
        <v>0.4444444444444444</v>
      </c>
      <c r="K53" s="468">
        <v>6</v>
      </c>
      <c r="L53" s="468" t="s">
        <v>685</v>
      </c>
      <c r="M53" s="468" t="s">
        <v>691</v>
      </c>
      <c r="N53" s="492"/>
      <c r="O53" s="492"/>
    </row>
    <row r="54" spans="2:15" ht="16.5">
      <c r="B54" s="477" t="s">
        <v>642</v>
      </c>
      <c r="C54" s="495" t="s">
        <v>643</v>
      </c>
      <c r="D54" s="468" t="s">
        <v>156</v>
      </c>
      <c r="E54" s="468" t="s">
        <v>157</v>
      </c>
      <c r="F54" s="468"/>
      <c r="G54" s="468"/>
      <c r="I54" s="378"/>
      <c r="J54" s="563" t="s">
        <v>649</v>
      </c>
      <c r="K54" s="563"/>
      <c r="L54" s="563"/>
      <c r="M54" s="563"/>
      <c r="N54" s="563"/>
      <c r="O54" s="563"/>
    </row>
    <row r="55" spans="2:15" ht="16.5">
      <c r="B55" s="470">
        <v>0.5833333333333334</v>
      </c>
      <c r="C55" s="471">
        <v>1</v>
      </c>
      <c r="D55" s="468" t="s">
        <v>714</v>
      </c>
      <c r="E55" s="480" t="s">
        <v>722</v>
      </c>
      <c r="F55" s="472"/>
      <c r="G55" s="472"/>
      <c r="I55" s="378"/>
      <c r="J55" s="475">
        <v>0.5833333333333334</v>
      </c>
      <c r="K55" s="468">
        <v>7</v>
      </c>
      <c r="L55" s="468" t="s">
        <v>676</v>
      </c>
      <c r="M55" s="468" t="s">
        <v>682</v>
      </c>
      <c r="N55" s="472"/>
      <c r="O55" s="472"/>
    </row>
    <row r="56" spans="2:15" ht="16.5">
      <c r="B56" s="470">
        <v>0.5972222222222222</v>
      </c>
      <c r="C56" s="473">
        <v>2</v>
      </c>
      <c r="D56" s="486" t="s">
        <v>729</v>
      </c>
      <c r="E56" s="468" t="s">
        <v>737</v>
      </c>
      <c r="F56" s="472"/>
      <c r="G56" s="472"/>
      <c r="I56" s="378"/>
      <c r="J56" s="475">
        <v>0.5972222222222222</v>
      </c>
      <c r="K56" s="468">
        <v>8</v>
      </c>
      <c r="L56" s="468" t="s">
        <v>687</v>
      </c>
      <c r="M56" s="468" t="s">
        <v>693</v>
      </c>
      <c r="N56" s="472"/>
      <c r="O56" s="472"/>
    </row>
    <row r="57" spans="2:15" ht="16.5">
      <c r="B57" s="474">
        <v>0.611111111111111</v>
      </c>
      <c r="C57" s="468">
        <v>3</v>
      </c>
      <c r="D57" s="468" t="s">
        <v>730</v>
      </c>
      <c r="E57" s="468" t="s">
        <v>738</v>
      </c>
      <c r="F57" s="468"/>
      <c r="G57" s="468"/>
      <c r="I57" s="378"/>
      <c r="J57" s="475">
        <v>0.611111111111111</v>
      </c>
      <c r="K57" s="468">
        <v>9</v>
      </c>
      <c r="L57" s="468" t="s">
        <v>688</v>
      </c>
      <c r="M57" s="468" t="s">
        <v>694</v>
      </c>
      <c r="N57" s="472"/>
      <c r="O57" s="472"/>
    </row>
    <row r="58" spans="2:15" ht="16.5">
      <c r="B58" s="474">
        <v>0.625</v>
      </c>
      <c r="C58" s="468">
        <v>4</v>
      </c>
      <c r="D58" s="480" t="s">
        <v>745</v>
      </c>
      <c r="E58" s="468" t="s">
        <v>753</v>
      </c>
      <c r="F58" s="468"/>
      <c r="G58" s="468"/>
      <c r="I58" s="378"/>
      <c r="J58" s="475"/>
      <c r="K58" s="468"/>
      <c r="L58" s="468"/>
      <c r="M58" s="468"/>
      <c r="N58" s="468"/>
      <c r="O58" s="468"/>
    </row>
    <row r="59" spans="2:15" ht="16.5">
      <c r="B59" s="489"/>
      <c r="C59" s="468"/>
      <c r="D59" s="468"/>
      <c r="E59" s="468"/>
      <c r="F59" s="468"/>
      <c r="G59" s="468"/>
      <c r="I59" s="378"/>
      <c r="J59" s="492"/>
      <c r="K59" s="492"/>
      <c r="L59" s="468"/>
      <c r="M59" s="468"/>
      <c r="N59" s="492"/>
      <c r="O59" s="492"/>
    </row>
    <row r="60" spans="2:15" ht="16.5">
      <c r="B60" s="489"/>
      <c r="C60" s="468"/>
      <c r="D60" s="468"/>
      <c r="E60" s="468"/>
      <c r="F60" s="468"/>
      <c r="G60" s="468"/>
      <c r="I60" s="378"/>
      <c r="J60" s="468"/>
      <c r="K60" s="492"/>
      <c r="L60" s="468"/>
      <c r="M60" s="468"/>
      <c r="N60" s="492"/>
      <c r="O60" s="492"/>
    </row>
    <row r="61" spans="2:13" ht="16.5">
      <c r="B61" s="378"/>
      <c r="C61" s="379"/>
      <c r="D61" s="378"/>
      <c r="E61" s="383"/>
      <c r="F61" s="378"/>
      <c r="G61" s="378"/>
      <c r="L61" s="375"/>
      <c r="M61" s="375"/>
    </row>
    <row r="62" spans="2:13" ht="16.5">
      <c r="B62" s="378"/>
      <c r="C62" s="379"/>
      <c r="F62" s="378"/>
      <c r="G62" s="377"/>
      <c r="I62" s="378"/>
      <c r="L62" s="375"/>
      <c r="M62" s="375"/>
    </row>
    <row r="63" ht="17.25" customHeight="1"/>
    <row r="64" spans="2:16" ht="16.5" thickBot="1">
      <c r="B64" s="422"/>
      <c r="E64" s="394" t="s">
        <v>764</v>
      </c>
      <c r="F64" s="394"/>
      <c r="G64" s="422"/>
      <c r="I64" s="378"/>
      <c r="J64" s="422"/>
      <c r="L64" s="394" t="s">
        <v>765</v>
      </c>
      <c r="M64" s="392"/>
      <c r="N64" s="392"/>
      <c r="P64" s="379"/>
    </row>
    <row r="65" spans="2:15" s="376" customFormat="1" ht="16.5" thickTop="1">
      <c r="B65" s="378"/>
      <c r="C65" s="395" t="s">
        <v>635</v>
      </c>
      <c r="D65" s="396" t="s">
        <v>636</v>
      </c>
      <c r="E65" s="397" t="s">
        <v>757</v>
      </c>
      <c r="F65" s="397" t="s">
        <v>758</v>
      </c>
      <c r="G65" s="380"/>
      <c r="H65" s="379"/>
      <c r="I65" s="378"/>
      <c r="J65" s="476" t="s">
        <v>637</v>
      </c>
      <c r="K65" s="473" t="s">
        <v>638</v>
      </c>
      <c r="L65" s="571" t="s">
        <v>759</v>
      </c>
      <c r="M65" s="572"/>
      <c r="N65" s="572"/>
      <c r="O65" s="573"/>
    </row>
    <row r="66" spans="2:15" s="376" customFormat="1" ht="16.5">
      <c r="B66" s="378"/>
      <c r="C66" s="365"/>
      <c r="D66" s="398" t="s">
        <v>639</v>
      </c>
      <c r="E66" s="247" t="s">
        <v>640</v>
      </c>
      <c r="F66" s="247" t="s">
        <v>641</v>
      </c>
      <c r="G66" s="381"/>
      <c r="I66" s="378"/>
      <c r="J66" s="496" t="s">
        <v>642</v>
      </c>
      <c r="K66" s="496" t="s">
        <v>643</v>
      </c>
      <c r="L66" s="502" t="s">
        <v>156</v>
      </c>
      <c r="M66" s="503" t="s">
        <v>157</v>
      </c>
      <c r="N66" s="502"/>
      <c r="O66" s="478"/>
    </row>
    <row r="67" spans="2:15" s="376" customFormat="1" ht="16.5">
      <c r="B67" s="382"/>
      <c r="C67" s="365"/>
      <c r="D67" s="398" t="s">
        <v>644</v>
      </c>
      <c r="E67" s="398" t="s">
        <v>645</v>
      </c>
      <c r="F67" s="399" t="s">
        <v>646</v>
      </c>
      <c r="G67" s="381"/>
      <c r="H67" s="387"/>
      <c r="I67" s="383"/>
      <c r="J67" s="475">
        <v>0.375</v>
      </c>
      <c r="K67" s="468">
        <v>1</v>
      </c>
      <c r="L67" s="504" t="s">
        <v>653</v>
      </c>
      <c r="M67" s="500"/>
      <c r="N67" s="492"/>
      <c r="O67" s="472"/>
    </row>
    <row r="68" spans="2:15" s="376" customFormat="1" ht="16.5" thickBot="1">
      <c r="B68" s="378"/>
      <c r="C68" s="384"/>
      <c r="D68" s="400" t="s">
        <v>647</v>
      </c>
      <c r="E68" s="401" t="s">
        <v>598</v>
      </c>
      <c r="F68" s="402" t="s">
        <v>648</v>
      </c>
      <c r="G68" s="385"/>
      <c r="H68" s="387"/>
      <c r="I68" s="383"/>
      <c r="J68" s="475">
        <v>0.3888888888888889</v>
      </c>
      <c r="K68" s="468">
        <v>2</v>
      </c>
      <c r="L68" s="468" t="s">
        <v>661</v>
      </c>
      <c r="M68" s="500"/>
      <c r="N68" s="472"/>
      <c r="O68" s="472"/>
    </row>
    <row r="69" spans="2:15" s="376" customFormat="1" ht="16.5" customHeight="1" thickTop="1">
      <c r="B69" s="378"/>
      <c r="C69" s="378"/>
      <c r="D69" s="383"/>
      <c r="E69" s="383"/>
      <c r="F69" s="378"/>
      <c r="G69" s="378"/>
      <c r="H69" s="379"/>
      <c r="I69" s="378"/>
      <c r="J69" s="475">
        <v>0.40277777777777773</v>
      </c>
      <c r="K69" s="468">
        <v>3</v>
      </c>
      <c r="L69" s="468" t="s">
        <v>777</v>
      </c>
      <c r="M69" s="500"/>
      <c r="N69" s="472"/>
      <c r="O69" s="472"/>
    </row>
    <row r="70" spans="2:15" s="376" customFormat="1" ht="16.5">
      <c r="B70" s="378"/>
      <c r="C70" s="378"/>
      <c r="D70" s="383"/>
      <c r="E70" s="383"/>
      <c r="F70" s="378"/>
      <c r="G70" s="378"/>
      <c r="H70" s="379"/>
      <c r="I70" s="378"/>
      <c r="J70" s="475">
        <v>0.4166666666666667</v>
      </c>
      <c r="K70" s="468">
        <v>4</v>
      </c>
      <c r="L70" s="504" t="s">
        <v>654</v>
      </c>
      <c r="M70" s="500"/>
      <c r="N70" s="472"/>
      <c r="O70" s="472"/>
    </row>
    <row r="71" spans="2:15" s="376" customFormat="1" ht="17.25" customHeight="1">
      <c r="B71" s="378"/>
      <c r="C71" s="422"/>
      <c r="D71" s="422"/>
      <c r="E71" s="422"/>
      <c r="F71" s="375"/>
      <c r="G71" s="375"/>
      <c r="H71" s="379"/>
      <c r="I71" s="378"/>
      <c r="J71" s="475">
        <v>0.4305555555555556</v>
      </c>
      <c r="K71" s="468">
        <v>5</v>
      </c>
      <c r="L71" s="468" t="s">
        <v>672</v>
      </c>
      <c r="M71" s="500"/>
      <c r="N71" s="472"/>
      <c r="O71" s="472"/>
    </row>
    <row r="72" spans="2:15" s="376" customFormat="1" ht="16.5">
      <c r="B72" s="476" t="s">
        <v>637</v>
      </c>
      <c r="C72" s="476" t="s">
        <v>638</v>
      </c>
      <c r="D72" s="557" t="s">
        <v>759</v>
      </c>
      <c r="E72" s="558"/>
      <c r="F72" s="558"/>
      <c r="G72" s="559"/>
      <c r="H72" s="379"/>
      <c r="I72" s="377"/>
      <c r="J72" s="475">
        <v>0.4444444444444444</v>
      </c>
      <c r="K72" s="468">
        <v>6</v>
      </c>
      <c r="L72" s="468" t="s">
        <v>678</v>
      </c>
      <c r="M72" s="500"/>
      <c r="N72" s="500"/>
      <c r="O72" s="492"/>
    </row>
    <row r="73" spans="2:15" s="376" customFormat="1" ht="16.5">
      <c r="B73" s="498" t="s">
        <v>642</v>
      </c>
      <c r="C73" s="499" t="s">
        <v>774</v>
      </c>
      <c r="D73" s="486" t="s">
        <v>156</v>
      </c>
      <c r="E73" s="486" t="s">
        <v>157</v>
      </c>
      <c r="F73" s="468"/>
      <c r="G73" s="468"/>
      <c r="H73" s="379"/>
      <c r="I73" s="377"/>
      <c r="J73" s="563" t="s">
        <v>649</v>
      </c>
      <c r="K73" s="563"/>
      <c r="L73" s="563"/>
      <c r="M73" s="563"/>
      <c r="N73" s="563"/>
      <c r="O73" s="563"/>
    </row>
    <row r="74" spans="2:18" s="376" customFormat="1" ht="16.5">
      <c r="B74" s="470">
        <v>0.5833333333333334</v>
      </c>
      <c r="C74" s="468">
        <v>1</v>
      </c>
      <c r="D74" s="468" t="s">
        <v>712</v>
      </c>
      <c r="E74" s="468" t="s">
        <v>720</v>
      </c>
      <c r="F74" s="500"/>
      <c r="G74" s="500"/>
      <c r="H74" s="379"/>
      <c r="I74" s="377"/>
      <c r="J74" s="475">
        <v>0.5833333333333334</v>
      </c>
      <c r="K74" s="468">
        <v>7</v>
      </c>
      <c r="L74" s="504" t="s">
        <v>818</v>
      </c>
      <c r="M74" s="500"/>
      <c r="N74" s="472"/>
      <c r="O74" s="472"/>
      <c r="Q74" s="375"/>
      <c r="R74" s="375"/>
    </row>
    <row r="75" spans="2:15" s="376" customFormat="1" ht="16.5">
      <c r="B75" s="470">
        <v>0.5972222222222222</v>
      </c>
      <c r="C75" s="468">
        <v>2</v>
      </c>
      <c r="D75" s="468" t="s">
        <v>746</v>
      </c>
      <c r="E75" s="468" t="s">
        <v>754</v>
      </c>
      <c r="F75" s="501"/>
      <c r="G75" s="500"/>
      <c r="H75" s="379"/>
      <c r="I75" s="377"/>
      <c r="J75" s="475">
        <v>0.5972222222222222</v>
      </c>
      <c r="K75" s="468">
        <v>8</v>
      </c>
      <c r="L75" s="468" t="s">
        <v>684</v>
      </c>
      <c r="M75" s="500"/>
      <c r="N75" s="500"/>
      <c r="O75" s="472"/>
    </row>
    <row r="76" spans="2:15" s="376" customFormat="1" ht="16.5">
      <c r="B76" s="474">
        <v>0.611111111111111</v>
      </c>
      <c r="C76" s="468">
        <v>3</v>
      </c>
      <c r="D76" s="468" t="s">
        <v>728</v>
      </c>
      <c r="E76" s="468" t="s">
        <v>736</v>
      </c>
      <c r="F76" s="500"/>
      <c r="G76" s="500"/>
      <c r="H76" s="379"/>
      <c r="I76" s="377"/>
      <c r="J76" s="475">
        <v>0.611111111111111</v>
      </c>
      <c r="K76" s="468">
        <v>9</v>
      </c>
      <c r="L76" s="468" t="s">
        <v>690</v>
      </c>
      <c r="M76" s="500"/>
      <c r="N76" s="500"/>
      <c r="O76" s="472"/>
    </row>
    <row r="77" spans="2:15" s="376" customFormat="1" ht="16.5">
      <c r="B77" s="474">
        <v>0.625</v>
      </c>
      <c r="C77" s="468">
        <v>4</v>
      </c>
      <c r="D77" s="468" t="s">
        <v>744</v>
      </c>
      <c r="E77" s="468" t="s">
        <v>752</v>
      </c>
      <c r="F77" s="500"/>
      <c r="G77" s="500"/>
      <c r="H77" s="379"/>
      <c r="I77" s="377"/>
      <c r="J77" s="475"/>
      <c r="K77" s="468"/>
      <c r="L77" s="500"/>
      <c r="M77" s="500"/>
      <c r="N77" s="468"/>
      <c r="O77" s="468"/>
    </row>
    <row r="78" spans="2:15" s="376" customFormat="1" ht="16.5">
      <c r="B78" s="475"/>
      <c r="C78" s="468"/>
      <c r="D78" s="500"/>
      <c r="E78" s="500"/>
      <c r="F78" s="468"/>
      <c r="G78" s="468"/>
      <c r="H78" s="379"/>
      <c r="I78" s="377"/>
      <c r="J78" s="468"/>
      <c r="K78" s="492"/>
      <c r="L78" s="500"/>
      <c r="M78" s="500"/>
      <c r="N78" s="492"/>
      <c r="O78" s="492"/>
    </row>
    <row r="79" spans="2:15" s="376" customFormat="1" ht="16.5">
      <c r="B79" s="475"/>
      <c r="C79" s="468"/>
      <c r="D79" s="500"/>
      <c r="E79" s="500"/>
      <c r="F79" s="468"/>
      <c r="G79" s="468"/>
      <c r="H79" s="379"/>
      <c r="I79" s="377"/>
      <c r="J79" s="468"/>
      <c r="K79" s="492"/>
      <c r="L79" s="500"/>
      <c r="M79" s="500"/>
      <c r="N79" s="492"/>
      <c r="O79" s="492"/>
    </row>
    <row r="80" spans="2:15" s="376" customFormat="1" ht="16.5">
      <c r="B80" s="375"/>
      <c r="C80" s="379"/>
      <c r="D80" s="378"/>
      <c r="E80" s="378"/>
      <c r="F80" s="378"/>
      <c r="G80" s="377"/>
      <c r="H80" s="379"/>
      <c r="I80" s="377"/>
      <c r="J80" s="375"/>
      <c r="K80" s="375"/>
      <c r="L80" s="375"/>
      <c r="M80" s="375"/>
      <c r="N80" s="375"/>
      <c r="O80" s="375"/>
    </row>
    <row r="81" spans="2:15" s="376" customFormat="1" ht="16.5">
      <c r="B81" s="378"/>
      <c r="C81" s="379"/>
      <c r="D81" s="378"/>
      <c r="E81" s="378"/>
      <c r="F81" s="378"/>
      <c r="G81" s="377"/>
      <c r="H81" s="379"/>
      <c r="I81" s="377"/>
      <c r="J81" s="375"/>
      <c r="K81" s="375"/>
      <c r="L81" s="375"/>
      <c r="M81" s="375"/>
      <c r="N81" s="375"/>
      <c r="O81" s="375"/>
    </row>
    <row r="82" spans="2:15" s="376" customFormat="1" ht="17.25" customHeight="1">
      <c r="B82" s="375"/>
      <c r="C82" s="422"/>
      <c r="D82" s="422"/>
      <c r="E82" s="422"/>
      <c r="F82" s="422"/>
      <c r="G82" s="375"/>
      <c r="H82" s="379"/>
      <c r="I82" s="377"/>
      <c r="J82" s="375"/>
      <c r="K82" s="375"/>
      <c r="L82" s="422"/>
      <c r="M82" s="422"/>
      <c r="N82" s="375"/>
      <c r="O82" s="375"/>
    </row>
    <row r="83" spans="2:15" s="376" customFormat="1" ht="16.5" thickBot="1">
      <c r="B83" s="422"/>
      <c r="C83" s="422"/>
      <c r="D83" s="422"/>
      <c r="E83" s="394" t="s">
        <v>766</v>
      </c>
      <c r="F83" s="394"/>
      <c r="G83" s="422"/>
      <c r="H83" s="379"/>
      <c r="I83" s="378"/>
      <c r="J83" s="422"/>
      <c r="K83" s="375"/>
      <c r="L83" s="394" t="s">
        <v>767</v>
      </c>
      <c r="M83" s="392"/>
      <c r="N83" s="392"/>
      <c r="O83" s="375"/>
    </row>
    <row r="84" spans="2:16" s="376" customFormat="1" ht="16.5" thickTop="1">
      <c r="B84" s="378"/>
      <c r="C84" s="395" t="s">
        <v>635</v>
      </c>
      <c r="D84" s="396" t="s">
        <v>636</v>
      </c>
      <c r="E84" s="397" t="s">
        <v>757</v>
      </c>
      <c r="F84" s="397" t="s">
        <v>758</v>
      </c>
      <c r="G84" s="380"/>
      <c r="H84" s="379"/>
      <c r="I84" s="378"/>
      <c r="J84" s="551" t="s">
        <v>815</v>
      </c>
      <c r="K84" s="552"/>
      <c r="L84" s="552"/>
      <c r="M84" s="552"/>
      <c r="N84" s="552"/>
      <c r="O84" s="552"/>
      <c r="P84" s="379"/>
    </row>
    <row r="85" spans="2:16" s="376" customFormat="1" ht="16.5">
      <c r="B85" s="378"/>
      <c r="C85" s="365"/>
      <c r="D85" s="398" t="s">
        <v>639</v>
      </c>
      <c r="E85" s="247" t="s">
        <v>640</v>
      </c>
      <c r="F85" s="247" t="s">
        <v>641</v>
      </c>
      <c r="G85" s="381"/>
      <c r="H85" s="379"/>
      <c r="I85" s="378"/>
      <c r="J85" s="553"/>
      <c r="K85" s="553"/>
      <c r="L85" s="553"/>
      <c r="M85" s="553"/>
      <c r="N85" s="553"/>
      <c r="O85" s="553"/>
      <c r="P85" s="379"/>
    </row>
    <row r="86" spans="2:15" s="376" customFormat="1" ht="16.5">
      <c r="B86" s="382"/>
      <c r="C86" s="365"/>
      <c r="D86" s="398" t="s">
        <v>644</v>
      </c>
      <c r="E86" s="398" t="s">
        <v>645</v>
      </c>
      <c r="F86" s="399" t="s">
        <v>646</v>
      </c>
      <c r="G86" s="381"/>
      <c r="H86" s="379"/>
      <c r="I86" s="383"/>
      <c r="J86" s="553"/>
      <c r="K86" s="553"/>
      <c r="L86" s="553"/>
      <c r="M86" s="553"/>
      <c r="N86" s="553"/>
      <c r="O86" s="553"/>
    </row>
    <row r="87" spans="2:15" s="376" customFormat="1" ht="16.5" thickBot="1">
      <c r="B87" s="378"/>
      <c r="C87" s="384"/>
      <c r="D87" s="400" t="s">
        <v>647</v>
      </c>
      <c r="E87" s="401" t="s">
        <v>598</v>
      </c>
      <c r="F87" s="402" t="s">
        <v>648</v>
      </c>
      <c r="G87" s="385"/>
      <c r="I87" s="383"/>
      <c r="J87" s="553"/>
      <c r="K87" s="553"/>
      <c r="L87" s="553"/>
      <c r="M87" s="553"/>
      <c r="N87" s="553"/>
      <c r="O87" s="553"/>
    </row>
    <row r="88" spans="2:15" s="376" customFormat="1" ht="16.5" customHeight="1" thickTop="1">
      <c r="B88" s="378"/>
      <c r="C88" s="378"/>
      <c r="D88" s="383"/>
      <c r="E88" s="383"/>
      <c r="F88" s="378"/>
      <c r="G88" s="378"/>
      <c r="H88" s="379"/>
      <c r="I88" s="378"/>
      <c r="J88" s="553"/>
      <c r="K88" s="553"/>
      <c r="L88" s="553"/>
      <c r="M88" s="553"/>
      <c r="N88" s="553"/>
      <c r="O88" s="553"/>
    </row>
    <row r="89" spans="2:15" s="376" customFormat="1" ht="16.5">
      <c r="B89" s="378"/>
      <c r="C89" s="378"/>
      <c r="D89" s="383"/>
      <c r="E89" s="383"/>
      <c r="F89" s="378"/>
      <c r="G89" s="378"/>
      <c r="H89" s="379"/>
      <c r="I89" s="377"/>
      <c r="J89" s="553"/>
      <c r="K89" s="553"/>
      <c r="L89" s="553"/>
      <c r="M89" s="553"/>
      <c r="N89" s="553"/>
      <c r="O89" s="553"/>
    </row>
    <row r="90" spans="2:15" s="376" customFormat="1" ht="16.5">
      <c r="B90" s="378"/>
      <c r="C90" s="422"/>
      <c r="D90" s="422"/>
      <c r="E90" s="422"/>
      <c r="F90" s="375"/>
      <c r="G90" s="375"/>
      <c r="H90" s="379"/>
      <c r="I90" s="377"/>
      <c r="J90" s="553"/>
      <c r="K90" s="553"/>
      <c r="L90" s="553"/>
      <c r="M90" s="553"/>
      <c r="N90" s="553"/>
      <c r="O90" s="553"/>
    </row>
    <row r="91" spans="2:15" s="376" customFormat="1" ht="17.25" customHeight="1">
      <c r="B91" s="574" t="s">
        <v>815</v>
      </c>
      <c r="C91" s="552"/>
      <c r="D91" s="552"/>
      <c r="E91" s="552"/>
      <c r="F91" s="552"/>
      <c r="G91" s="552"/>
      <c r="H91" s="387"/>
      <c r="I91" s="377"/>
      <c r="J91" s="553"/>
      <c r="K91" s="553"/>
      <c r="L91" s="553"/>
      <c r="M91" s="553"/>
      <c r="N91" s="553"/>
      <c r="O91" s="553"/>
    </row>
    <row r="92" spans="2:15" s="376" customFormat="1" ht="16.5">
      <c r="B92" s="575"/>
      <c r="C92" s="553"/>
      <c r="D92" s="553"/>
      <c r="E92" s="553"/>
      <c r="F92" s="553"/>
      <c r="G92" s="553"/>
      <c r="H92" s="379"/>
      <c r="I92" s="377"/>
      <c r="J92" s="553"/>
      <c r="K92" s="553"/>
      <c r="L92" s="553"/>
      <c r="M92" s="553"/>
      <c r="N92" s="553"/>
      <c r="O92" s="553"/>
    </row>
    <row r="93" spans="2:15" s="376" customFormat="1" ht="16.5">
      <c r="B93" s="575"/>
      <c r="C93" s="553"/>
      <c r="D93" s="553"/>
      <c r="E93" s="553"/>
      <c r="F93" s="553"/>
      <c r="G93" s="553"/>
      <c r="H93" s="379"/>
      <c r="I93" s="378"/>
      <c r="J93" s="553"/>
      <c r="K93" s="553"/>
      <c r="L93" s="553"/>
      <c r="M93" s="553"/>
      <c r="N93" s="553"/>
      <c r="O93" s="553"/>
    </row>
    <row r="94" spans="2:15" s="376" customFormat="1" ht="16.5">
      <c r="B94" s="575"/>
      <c r="C94" s="553"/>
      <c r="D94" s="553"/>
      <c r="E94" s="553"/>
      <c r="F94" s="553"/>
      <c r="G94" s="553"/>
      <c r="H94" s="379"/>
      <c r="I94" s="378"/>
      <c r="J94" s="553"/>
      <c r="K94" s="553"/>
      <c r="L94" s="553"/>
      <c r="M94" s="553"/>
      <c r="N94" s="553"/>
      <c r="O94" s="553"/>
    </row>
    <row r="95" spans="2:15" s="376" customFormat="1" ht="16.5">
      <c r="B95" s="575"/>
      <c r="C95" s="553"/>
      <c r="D95" s="553"/>
      <c r="E95" s="553"/>
      <c r="F95" s="553"/>
      <c r="G95" s="553"/>
      <c r="H95" s="379"/>
      <c r="I95" s="378"/>
      <c r="J95" s="553"/>
      <c r="K95" s="553"/>
      <c r="L95" s="553"/>
      <c r="M95" s="553"/>
      <c r="N95" s="553"/>
      <c r="O95" s="553"/>
    </row>
    <row r="96" spans="2:15" s="376" customFormat="1" ht="16.5">
      <c r="B96" s="575"/>
      <c r="C96" s="553"/>
      <c r="D96" s="553"/>
      <c r="E96" s="553"/>
      <c r="F96" s="553"/>
      <c r="G96" s="553"/>
      <c r="H96" s="379"/>
      <c r="I96" s="378"/>
      <c r="J96" s="553"/>
      <c r="K96" s="553"/>
      <c r="L96" s="553"/>
      <c r="M96" s="553"/>
      <c r="N96" s="553"/>
      <c r="O96" s="553"/>
    </row>
    <row r="97" spans="2:15" ht="16.5">
      <c r="B97" s="575"/>
      <c r="C97" s="553"/>
      <c r="D97" s="553"/>
      <c r="E97" s="553"/>
      <c r="F97" s="553"/>
      <c r="G97" s="553"/>
      <c r="I97" s="378"/>
      <c r="J97" s="553"/>
      <c r="K97" s="553"/>
      <c r="L97" s="553"/>
      <c r="M97" s="553"/>
      <c r="N97" s="553"/>
      <c r="O97" s="553"/>
    </row>
    <row r="98" spans="2:15" ht="16.5">
      <c r="B98" s="575"/>
      <c r="C98" s="553"/>
      <c r="D98" s="553"/>
      <c r="E98" s="553"/>
      <c r="F98" s="553"/>
      <c r="G98" s="553"/>
      <c r="I98" s="378"/>
      <c r="J98" s="554"/>
      <c r="K98" s="554"/>
      <c r="L98" s="554"/>
      <c r="M98" s="554"/>
      <c r="N98" s="554"/>
      <c r="O98" s="554"/>
    </row>
    <row r="99" ht="16.5">
      <c r="K99" s="389"/>
    </row>
    <row r="100" ht="16.5">
      <c r="K100" s="389"/>
    </row>
    <row r="102" spans="2:16" ht="16.5" thickBot="1">
      <c r="B102" s="422"/>
      <c r="E102" s="394" t="s">
        <v>768</v>
      </c>
      <c r="F102" s="394"/>
      <c r="G102" s="422"/>
      <c r="I102" s="378"/>
      <c r="J102" s="422"/>
      <c r="L102" s="394" t="s">
        <v>769</v>
      </c>
      <c r="M102" s="392"/>
      <c r="N102" s="392"/>
      <c r="P102" s="379"/>
    </row>
    <row r="103" spans="2:15" ht="16.5" thickTop="1">
      <c r="B103" s="378"/>
      <c r="C103" s="395" t="s">
        <v>635</v>
      </c>
      <c r="D103" s="396" t="s">
        <v>636</v>
      </c>
      <c r="E103" s="397" t="s">
        <v>757</v>
      </c>
      <c r="F103" s="397" t="s">
        <v>758</v>
      </c>
      <c r="G103" s="380"/>
      <c r="I103" s="378"/>
      <c r="J103" s="368" t="s">
        <v>637</v>
      </c>
      <c r="K103" s="404" t="s">
        <v>638</v>
      </c>
      <c r="L103" s="564" t="s">
        <v>759</v>
      </c>
      <c r="M103" s="564"/>
      <c r="N103" s="565"/>
      <c r="O103" s="564"/>
    </row>
    <row r="104" spans="2:15" ht="16.5">
      <c r="B104" s="378"/>
      <c r="C104" s="365"/>
      <c r="D104" s="398" t="s">
        <v>639</v>
      </c>
      <c r="E104" s="247" t="s">
        <v>640</v>
      </c>
      <c r="F104" s="247" t="s">
        <v>641</v>
      </c>
      <c r="G104" s="381"/>
      <c r="H104" s="376"/>
      <c r="I104" s="378"/>
      <c r="J104" s="409" t="s">
        <v>642</v>
      </c>
      <c r="K104" s="409" t="s">
        <v>643</v>
      </c>
      <c r="L104" s="390" t="s">
        <v>651</v>
      </c>
      <c r="M104" s="419" t="s">
        <v>652</v>
      </c>
      <c r="N104" s="366"/>
      <c r="O104" s="369"/>
    </row>
    <row r="105" spans="2:15" ht="16.5">
      <c r="B105" s="382"/>
      <c r="C105" s="365"/>
      <c r="D105" s="398" t="s">
        <v>644</v>
      </c>
      <c r="E105" s="398" t="s">
        <v>645</v>
      </c>
      <c r="F105" s="399" t="s">
        <v>646</v>
      </c>
      <c r="G105" s="381"/>
      <c r="H105" s="387"/>
      <c r="I105" s="383"/>
      <c r="J105" s="374">
        <v>0.375</v>
      </c>
      <c r="K105" s="366">
        <v>1</v>
      </c>
      <c r="L105" s="388" t="s">
        <v>696</v>
      </c>
      <c r="M105" s="366"/>
      <c r="N105" s="367"/>
      <c r="O105" s="405"/>
    </row>
    <row r="106" spans="2:15" ht="16.5" thickBot="1">
      <c r="B106" s="378"/>
      <c r="C106" s="384"/>
      <c r="D106" s="400" t="s">
        <v>647</v>
      </c>
      <c r="E106" s="401" t="s">
        <v>598</v>
      </c>
      <c r="F106" s="402" t="s">
        <v>648</v>
      </c>
      <c r="G106" s="385"/>
      <c r="H106" s="387"/>
      <c r="I106" s="383"/>
      <c r="J106" s="374">
        <v>0.3888888888888889</v>
      </c>
      <c r="K106" s="366">
        <v>2</v>
      </c>
      <c r="L106" s="388" t="s">
        <v>250</v>
      </c>
      <c r="M106" s="366"/>
      <c r="N106" s="367"/>
      <c r="O106" s="386"/>
    </row>
    <row r="107" spans="2:15" ht="16.5" thickTop="1">
      <c r="B107" s="378"/>
      <c r="C107" s="378"/>
      <c r="D107" s="383"/>
      <c r="E107" s="383"/>
      <c r="F107" s="378"/>
      <c r="G107" s="378"/>
      <c r="I107" s="378"/>
      <c r="J107" s="374">
        <v>0.40277777777777773</v>
      </c>
      <c r="K107" s="366">
        <v>3</v>
      </c>
      <c r="L107" s="388" t="s">
        <v>252</v>
      </c>
      <c r="M107" s="366"/>
      <c r="N107" s="367"/>
      <c r="O107" s="386"/>
    </row>
    <row r="108" spans="2:15" ht="16.5">
      <c r="B108" s="378"/>
      <c r="C108" s="378"/>
      <c r="D108" s="383"/>
      <c r="E108" s="383"/>
      <c r="F108" s="378"/>
      <c r="G108" s="378"/>
      <c r="I108" s="378"/>
      <c r="J108" s="374">
        <v>0.4166666666666667</v>
      </c>
      <c r="K108" s="366">
        <v>4</v>
      </c>
      <c r="L108" s="388" t="s">
        <v>254</v>
      </c>
      <c r="M108" s="366"/>
      <c r="N108" s="386"/>
      <c r="O108" s="386"/>
    </row>
    <row r="109" spans="2:15" ht="16.5">
      <c r="B109" s="378"/>
      <c r="F109" s="375"/>
      <c r="I109" s="378"/>
      <c r="J109" s="374"/>
      <c r="K109" s="366"/>
      <c r="L109" s="366"/>
      <c r="M109" s="366"/>
      <c r="N109" s="386"/>
      <c r="O109" s="386"/>
    </row>
    <row r="110" spans="2:15" ht="17.25" customHeight="1">
      <c r="B110" s="368" t="s">
        <v>637</v>
      </c>
      <c r="C110" s="368" t="s">
        <v>638</v>
      </c>
      <c r="D110" s="566" t="s">
        <v>759</v>
      </c>
      <c r="E110" s="567"/>
      <c r="F110" s="568"/>
      <c r="G110" s="569"/>
      <c r="H110" s="387"/>
      <c r="I110" s="383"/>
      <c r="J110" s="367"/>
      <c r="K110" s="366"/>
      <c r="M110" s="366"/>
      <c r="N110" s="367"/>
      <c r="O110" s="416"/>
    </row>
    <row r="111" spans="2:15" ht="16.5">
      <c r="B111" s="403" t="s">
        <v>642</v>
      </c>
      <c r="C111" s="410" t="s">
        <v>774</v>
      </c>
      <c r="D111" s="368" t="s">
        <v>156</v>
      </c>
      <c r="E111" s="404" t="s">
        <v>157</v>
      </c>
      <c r="F111" s="370"/>
      <c r="G111" s="371"/>
      <c r="I111" s="378"/>
      <c r="J111" s="570" t="s">
        <v>649</v>
      </c>
      <c r="K111" s="570"/>
      <c r="L111" s="570"/>
      <c r="M111" s="570"/>
      <c r="N111" s="570"/>
      <c r="O111" s="570"/>
    </row>
    <row r="112" spans="2:15" ht="16.5">
      <c r="B112" s="420">
        <v>0.5833333333333334</v>
      </c>
      <c r="C112" s="366">
        <v>1</v>
      </c>
      <c r="D112" s="366" t="s">
        <v>707</v>
      </c>
      <c r="E112" s="366" t="s">
        <v>715</v>
      </c>
      <c r="F112" s="366"/>
      <c r="G112" s="386"/>
      <c r="I112" s="378"/>
      <c r="J112" s="374">
        <v>0.5625</v>
      </c>
      <c r="K112" s="366">
        <v>5</v>
      </c>
      <c r="L112" s="366" t="s">
        <v>256</v>
      </c>
      <c r="M112" s="366"/>
      <c r="N112" s="386"/>
      <c r="O112" s="386"/>
    </row>
    <row r="113" spans="2:15" ht="16.5">
      <c r="B113" s="420">
        <v>0.5972222222222222</v>
      </c>
      <c r="C113" s="366">
        <v>2</v>
      </c>
      <c r="D113" s="366" t="s">
        <v>723</v>
      </c>
      <c r="E113" s="366" t="s">
        <v>731</v>
      </c>
      <c r="F113" s="366"/>
      <c r="G113" s="386"/>
      <c r="I113" s="378"/>
      <c r="J113" s="374">
        <v>0.576388888888889</v>
      </c>
      <c r="K113" s="366">
        <v>6</v>
      </c>
      <c r="L113" s="366" t="s">
        <v>258</v>
      </c>
      <c r="M113" s="366"/>
      <c r="N113" s="386"/>
      <c r="O113" s="386"/>
    </row>
    <row r="114" spans="2:15" ht="16.5">
      <c r="B114" s="421">
        <v>0.611111111111111</v>
      </c>
      <c r="C114" s="366">
        <v>3</v>
      </c>
      <c r="D114" s="366" t="s">
        <v>739</v>
      </c>
      <c r="E114" s="366" t="s">
        <v>747</v>
      </c>
      <c r="F114" s="366"/>
      <c r="G114" s="366"/>
      <c r="I114" s="378"/>
      <c r="J114" s="374">
        <v>0.5902777777777778</v>
      </c>
      <c r="K114" s="366">
        <v>7</v>
      </c>
      <c r="L114" s="366" t="s">
        <v>260</v>
      </c>
      <c r="M114" s="366"/>
      <c r="N114" s="386"/>
      <c r="O114" s="386"/>
    </row>
    <row r="115" spans="2:15" ht="16.5">
      <c r="B115" s="421"/>
      <c r="C115" s="366"/>
      <c r="D115" s="366"/>
      <c r="E115" s="366"/>
      <c r="F115" s="366"/>
      <c r="G115" s="366"/>
      <c r="I115" s="378"/>
      <c r="J115" s="374">
        <v>0.6041666666666666</v>
      </c>
      <c r="K115" s="366">
        <v>8</v>
      </c>
      <c r="L115" s="366" t="s">
        <v>263</v>
      </c>
      <c r="M115" s="366"/>
      <c r="N115" s="366"/>
      <c r="O115" s="366"/>
    </row>
    <row r="116" spans="2:13" ht="16.5">
      <c r="B116" s="406"/>
      <c r="C116" s="366"/>
      <c r="D116" s="367"/>
      <c r="E116" s="386"/>
      <c r="F116" s="366"/>
      <c r="G116" s="366"/>
      <c r="I116" s="378"/>
      <c r="J116" s="378"/>
      <c r="L116" s="375"/>
      <c r="M116" s="375"/>
    </row>
    <row r="117" spans="2:13" ht="16.5">
      <c r="B117" s="406"/>
      <c r="C117" s="366"/>
      <c r="D117" s="366"/>
      <c r="E117" s="366"/>
      <c r="F117" s="366"/>
      <c r="G117" s="366"/>
      <c r="I117" s="378"/>
      <c r="J117" s="378"/>
      <c r="L117" s="375"/>
      <c r="M117" s="375"/>
    </row>
    <row r="118" spans="2:13" ht="16.5">
      <c r="B118" s="382"/>
      <c r="C118" s="378"/>
      <c r="D118" s="378"/>
      <c r="E118" s="378"/>
      <c r="F118" s="378"/>
      <c r="G118" s="378"/>
      <c r="I118" s="378"/>
      <c r="J118" s="378"/>
      <c r="L118" s="375"/>
      <c r="M118" s="375"/>
    </row>
    <row r="119" spans="2:15" ht="16.5">
      <c r="B119" s="457"/>
      <c r="C119" s="457"/>
      <c r="D119" s="457"/>
      <c r="E119" s="457"/>
      <c r="F119" s="457"/>
      <c r="G119" s="457"/>
      <c r="H119" s="457"/>
      <c r="I119" s="457"/>
      <c r="J119" s="457"/>
      <c r="K119" s="457"/>
      <c r="L119" s="457"/>
      <c r="M119" s="457"/>
      <c r="N119" s="457"/>
      <c r="O119" s="457"/>
    </row>
    <row r="121" spans="2:16" ht="16.5" thickBot="1">
      <c r="B121" s="422"/>
      <c r="E121" s="394" t="s">
        <v>770</v>
      </c>
      <c r="F121" s="394"/>
      <c r="G121" s="422"/>
      <c r="I121" s="378"/>
      <c r="J121" s="422"/>
      <c r="L121" s="394" t="s">
        <v>771</v>
      </c>
      <c r="M121" s="392"/>
      <c r="N121" s="392"/>
      <c r="P121" s="379"/>
    </row>
    <row r="122" spans="2:15" ht="16.5" thickTop="1">
      <c r="B122" s="378"/>
      <c r="C122" s="395" t="s">
        <v>635</v>
      </c>
      <c r="D122" s="396" t="s">
        <v>636</v>
      </c>
      <c r="E122" s="397" t="s">
        <v>757</v>
      </c>
      <c r="F122" s="397" t="s">
        <v>758</v>
      </c>
      <c r="G122" s="380"/>
      <c r="H122" s="376"/>
      <c r="I122" s="378"/>
      <c r="J122" s="551" t="s">
        <v>815</v>
      </c>
      <c r="K122" s="552"/>
      <c r="L122" s="552"/>
      <c r="M122" s="552"/>
      <c r="N122" s="552"/>
      <c r="O122" s="552"/>
    </row>
    <row r="123" spans="2:15" ht="16.5">
      <c r="B123" s="378"/>
      <c r="C123" s="365"/>
      <c r="D123" s="398" t="s">
        <v>639</v>
      </c>
      <c r="E123" s="247" t="s">
        <v>640</v>
      </c>
      <c r="F123" s="247" t="s">
        <v>641</v>
      </c>
      <c r="G123" s="381"/>
      <c r="H123" s="376"/>
      <c r="I123" s="378"/>
      <c r="J123" s="553"/>
      <c r="K123" s="553"/>
      <c r="L123" s="553"/>
      <c r="M123" s="553"/>
      <c r="N123" s="553"/>
      <c r="O123" s="553"/>
    </row>
    <row r="124" spans="2:15" ht="16.5">
      <c r="B124" s="382"/>
      <c r="C124" s="365"/>
      <c r="D124" s="398" t="s">
        <v>644</v>
      </c>
      <c r="E124" s="398" t="s">
        <v>645</v>
      </c>
      <c r="F124" s="399" t="s">
        <v>646</v>
      </c>
      <c r="G124" s="381"/>
      <c r="H124" s="387"/>
      <c r="I124" s="383"/>
      <c r="J124" s="553"/>
      <c r="K124" s="553"/>
      <c r="L124" s="553"/>
      <c r="M124" s="553"/>
      <c r="N124" s="553"/>
      <c r="O124" s="553"/>
    </row>
    <row r="125" spans="2:15" ht="16.5" thickBot="1">
      <c r="B125" s="378"/>
      <c r="C125" s="384"/>
      <c r="D125" s="400" t="s">
        <v>647</v>
      </c>
      <c r="E125" s="401" t="s">
        <v>598</v>
      </c>
      <c r="F125" s="402" t="s">
        <v>648</v>
      </c>
      <c r="G125" s="385"/>
      <c r="H125" s="387"/>
      <c r="I125" s="383"/>
      <c r="J125" s="553"/>
      <c r="K125" s="553"/>
      <c r="L125" s="553"/>
      <c r="M125" s="553"/>
      <c r="N125" s="553"/>
      <c r="O125" s="553"/>
    </row>
    <row r="126" spans="2:15" ht="16.5" thickTop="1">
      <c r="B126" s="378"/>
      <c r="C126" s="378"/>
      <c r="D126" s="383"/>
      <c r="E126" s="383"/>
      <c r="F126" s="378"/>
      <c r="G126" s="378"/>
      <c r="I126" s="378"/>
      <c r="J126" s="553"/>
      <c r="K126" s="553"/>
      <c r="L126" s="553"/>
      <c r="M126" s="553"/>
      <c r="N126" s="553"/>
      <c r="O126" s="553"/>
    </row>
    <row r="127" spans="2:15" ht="16.5">
      <c r="B127" s="378"/>
      <c r="C127" s="378"/>
      <c r="D127" s="383"/>
      <c r="E127" s="383"/>
      <c r="F127" s="378"/>
      <c r="G127" s="378"/>
      <c r="I127" s="378"/>
      <c r="J127" s="553"/>
      <c r="K127" s="553"/>
      <c r="L127" s="553"/>
      <c r="M127" s="553"/>
      <c r="N127" s="553"/>
      <c r="O127" s="553"/>
    </row>
    <row r="128" spans="2:15" ht="16.5">
      <c r="B128" s="378"/>
      <c r="F128" s="375"/>
      <c r="I128" s="378"/>
      <c r="J128" s="553"/>
      <c r="K128" s="553"/>
      <c r="L128" s="553"/>
      <c r="M128" s="553"/>
      <c r="N128" s="553"/>
      <c r="O128" s="553"/>
    </row>
    <row r="129" spans="2:15" s="376" customFormat="1" ht="16.5">
      <c r="B129" s="574" t="s">
        <v>815</v>
      </c>
      <c r="C129" s="552"/>
      <c r="D129" s="552"/>
      <c r="E129" s="552"/>
      <c r="F129" s="552"/>
      <c r="G129" s="552"/>
      <c r="H129" s="387"/>
      <c r="I129" s="383"/>
      <c r="J129" s="553"/>
      <c r="K129" s="553"/>
      <c r="L129" s="553"/>
      <c r="M129" s="553"/>
      <c r="N129" s="553"/>
      <c r="O129" s="553"/>
    </row>
    <row r="130" spans="2:15" s="376" customFormat="1" ht="16.5">
      <c r="B130" s="575"/>
      <c r="C130" s="553"/>
      <c r="D130" s="553"/>
      <c r="E130" s="553"/>
      <c r="F130" s="553"/>
      <c r="G130" s="553"/>
      <c r="H130" s="379"/>
      <c r="I130" s="378"/>
      <c r="J130" s="553"/>
      <c r="K130" s="553"/>
      <c r="L130" s="553"/>
      <c r="M130" s="553"/>
      <c r="N130" s="553"/>
      <c r="O130" s="553"/>
    </row>
    <row r="131" spans="2:15" s="376" customFormat="1" ht="16.5">
      <c r="B131" s="575"/>
      <c r="C131" s="553"/>
      <c r="D131" s="553"/>
      <c r="E131" s="553"/>
      <c r="F131" s="553"/>
      <c r="G131" s="553"/>
      <c r="H131" s="379"/>
      <c r="I131" s="378"/>
      <c r="J131" s="553"/>
      <c r="K131" s="553"/>
      <c r="L131" s="553"/>
      <c r="M131" s="553"/>
      <c r="N131" s="553"/>
      <c r="O131" s="553"/>
    </row>
    <row r="132" spans="2:15" s="376" customFormat="1" ht="16.5">
      <c r="B132" s="575"/>
      <c r="C132" s="553"/>
      <c r="D132" s="553"/>
      <c r="E132" s="553"/>
      <c r="F132" s="553"/>
      <c r="G132" s="553"/>
      <c r="H132" s="379"/>
      <c r="I132" s="378"/>
      <c r="J132" s="553"/>
      <c r="K132" s="553"/>
      <c r="L132" s="553"/>
      <c r="M132" s="553"/>
      <c r="N132" s="553"/>
      <c r="O132" s="553"/>
    </row>
    <row r="133" spans="2:15" s="376" customFormat="1" ht="16.5">
      <c r="B133" s="575"/>
      <c r="C133" s="553"/>
      <c r="D133" s="553"/>
      <c r="E133" s="553"/>
      <c r="F133" s="553"/>
      <c r="G133" s="553"/>
      <c r="H133" s="379"/>
      <c r="I133" s="378"/>
      <c r="J133" s="553"/>
      <c r="K133" s="553"/>
      <c r="L133" s="553"/>
      <c r="M133" s="553"/>
      <c r="N133" s="553"/>
      <c r="O133" s="553"/>
    </row>
    <row r="134" spans="2:15" s="376" customFormat="1" ht="16.5">
      <c r="B134" s="575"/>
      <c r="C134" s="553"/>
      <c r="D134" s="553"/>
      <c r="E134" s="553"/>
      <c r="F134" s="553"/>
      <c r="G134" s="553"/>
      <c r="H134" s="379"/>
      <c r="I134" s="378"/>
      <c r="J134" s="553"/>
      <c r="K134" s="553"/>
      <c r="L134" s="553"/>
      <c r="M134" s="553"/>
      <c r="N134" s="553"/>
      <c r="O134" s="553"/>
    </row>
    <row r="135" spans="2:15" s="376" customFormat="1" ht="16.5">
      <c r="B135" s="575"/>
      <c r="C135" s="553"/>
      <c r="D135" s="553"/>
      <c r="E135" s="553"/>
      <c r="F135" s="553"/>
      <c r="G135" s="553"/>
      <c r="H135" s="379"/>
      <c r="I135" s="378"/>
      <c r="J135" s="553"/>
      <c r="K135" s="553"/>
      <c r="L135" s="553"/>
      <c r="M135" s="553"/>
      <c r="N135" s="553"/>
      <c r="O135" s="553"/>
    </row>
    <row r="136" spans="2:15" s="376" customFormat="1" ht="16.5">
      <c r="B136" s="575"/>
      <c r="C136" s="553"/>
      <c r="D136" s="553"/>
      <c r="E136" s="553"/>
      <c r="F136" s="553"/>
      <c r="G136" s="553"/>
      <c r="H136" s="379"/>
      <c r="I136" s="378"/>
      <c r="J136" s="554"/>
      <c r="K136" s="554"/>
      <c r="L136" s="554"/>
      <c r="M136" s="554"/>
      <c r="N136" s="554"/>
      <c r="O136" s="554"/>
    </row>
    <row r="140" spans="2:15" s="376" customFormat="1" ht="16.5" thickBot="1">
      <c r="B140" s="422"/>
      <c r="C140" s="422"/>
      <c r="D140" s="422"/>
      <c r="E140" s="394" t="s">
        <v>772</v>
      </c>
      <c r="F140" s="394"/>
      <c r="G140" s="422"/>
      <c r="H140" s="379"/>
      <c r="I140" s="378"/>
      <c r="J140" s="422"/>
      <c r="K140" s="375"/>
      <c r="L140" s="394" t="s">
        <v>773</v>
      </c>
      <c r="M140" s="392"/>
      <c r="N140" s="392"/>
      <c r="O140" s="375"/>
    </row>
    <row r="141" spans="2:15" s="376" customFormat="1" ht="16.5" thickTop="1">
      <c r="B141" s="378"/>
      <c r="C141" s="395" t="s">
        <v>635</v>
      </c>
      <c r="D141" s="396" t="s">
        <v>636</v>
      </c>
      <c r="E141" s="397" t="s">
        <v>757</v>
      </c>
      <c r="F141" s="397" t="s">
        <v>758</v>
      </c>
      <c r="G141" s="380"/>
      <c r="H141" s="379"/>
      <c r="I141" s="378"/>
      <c r="J141" s="505" t="s">
        <v>637</v>
      </c>
      <c r="K141" s="505" t="s">
        <v>638</v>
      </c>
      <c r="L141" s="576" t="s">
        <v>759</v>
      </c>
      <c r="M141" s="576"/>
      <c r="N141" s="576"/>
      <c r="O141" s="576"/>
    </row>
    <row r="142" spans="2:15" s="376" customFormat="1" ht="16.5">
      <c r="B142" s="378"/>
      <c r="C142" s="365"/>
      <c r="D142" s="398" t="s">
        <v>639</v>
      </c>
      <c r="E142" s="247" t="s">
        <v>640</v>
      </c>
      <c r="F142" s="247" t="s">
        <v>641</v>
      </c>
      <c r="G142" s="381"/>
      <c r="H142" s="379"/>
      <c r="I142" s="378"/>
      <c r="J142" s="506" t="s">
        <v>642</v>
      </c>
      <c r="K142" s="506" t="s">
        <v>643</v>
      </c>
      <c r="L142" s="507" t="s">
        <v>651</v>
      </c>
      <c r="M142" s="507" t="s">
        <v>652</v>
      </c>
      <c r="N142" s="505"/>
      <c r="O142" s="505"/>
    </row>
    <row r="143" spans="2:15" s="376" customFormat="1" ht="16.5">
      <c r="B143" s="382"/>
      <c r="C143" s="365"/>
      <c r="D143" s="398" t="s">
        <v>644</v>
      </c>
      <c r="E143" s="398" t="s">
        <v>645</v>
      </c>
      <c r="F143" s="399" t="s">
        <v>646</v>
      </c>
      <c r="G143" s="381"/>
      <c r="H143" s="387"/>
      <c r="I143" s="383"/>
      <c r="J143" s="508">
        <v>0.375</v>
      </c>
      <c r="K143" s="505">
        <v>1</v>
      </c>
      <c r="L143" s="505" t="s">
        <v>838</v>
      </c>
      <c r="M143" s="505" t="s">
        <v>196</v>
      </c>
      <c r="N143" s="509"/>
      <c r="O143" s="507"/>
    </row>
    <row r="144" spans="2:15" s="376" customFormat="1" ht="16.5" thickBot="1">
      <c r="B144" s="378"/>
      <c r="C144" s="384"/>
      <c r="D144" s="400" t="s">
        <v>647</v>
      </c>
      <c r="E144" s="401" t="s">
        <v>598</v>
      </c>
      <c r="F144" s="402" t="s">
        <v>648</v>
      </c>
      <c r="G144" s="385"/>
      <c r="H144" s="387"/>
      <c r="I144" s="383"/>
      <c r="J144" s="508">
        <v>0.3888888888888889</v>
      </c>
      <c r="K144" s="505">
        <v>2</v>
      </c>
      <c r="L144" s="505" t="s">
        <v>154</v>
      </c>
      <c r="M144" s="505" t="s">
        <v>199</v>
      </c>
      <c r="N144" s="507"/>
      <c r="O144" s="507"/>
    </row>
    <row r="145" spans="2:15" s="376" customFormat="1" ht="16.5" thickTop="1">
      <c r="B145" s="378"/>
      <c r="C145" s="378"/>
      <c r="D145" s="383"/>
      <c r="E145" s="383"/>
      <c r="F145" s="378"/>
      <c r="G145" s="378"/>
      <c r="H145" s="379"/>
      <c r="I145" s="378"/>
      <c r="J145" s="508">
        <v>0.40277777777777773</v>
      </c>
      <c r="K145" s="505">
        <v>3</v>
      </c>
      <c r="L145" s="505" t="s">
        <v>202</v>
      </c>
      <c r="M145" s="505" t="s">
        <v>204</v>
      </c>
      <c r="N145" s="507"/>
      <c r="O145" s="507"/>
    </row>
    <row r="146" spans="2:15" s="376" customFormat="1" ht="16.5">
      <c r="B146" s="378"/>
      <c r="C146" s="378"/>
      <c r="D146" s="383"/>
      <c r="E146" s="383"/>
      <c r="F146" s="378"/>
      <c r="G146" s="378"/>
      <c r="H146" s="379"/>
      <c r="I146" s="378"/>
      <c r="J146" s="508">
        <v>0.4166666666666667</v>
      </c>
      <c r="K146" s="505">
        <v>4</v>
      </c>
      <c r="L146" s="505" t="s">
        <v>206</v>
      </c>
      <c r="M146" s="505" t="s">
        <v>210</v>
      </c>
      <c r="N146" s="507"/>
      <c r="O146" s="507"/>
    </row>
    <row r="147" spans="2:15" s="376" customFormat="1" ht="16.5">
      <c r="B147" s="378"/>
      <c r="C147" s="422"/>
      <c r="D147" s="422"/>
      <c r="E147" s="422"/>
      <c r="F147" s="375"/>
      <c r="G147" s="375"/>
      <c r="H147" s="379"/>
      <c r="I147" s="378"/>
      <c r="J147" s="508"/>
      <c r="K147" s="505"/>
      <c r="L147" s="510"/>
      <c r="M147" s="510"/>
      <c r="N147" s="507"/>
      <c r="O147" s="507"/>
    </row>
    <row r="148" spans="2:15" s="376" customFormat="1" ht="16.5">
      <c r="B148" s="574" t="s">
        <v>815</v>
      </c>
      <c r="C148" s="552"/>
      <c r="D148" s="552"/>
      <c r="E148" s="552"/>
      <c r="F148" s="552"/>
      <c r="G148" s="552"/>
      <c r="H148" s="387"/>
      <c r="I148" s="383"/>
      <c r="J148" s="577" t="s">
        <v>649</v>
      </c>
      <c r="K148" s="577"/>
      <c r="L148" s="577"/>
      <c r="M148" s="577"/>
      <c r="N148" s="577"/>
      <c r="O148" s="577"/>
    </row>
    <row r="149" spans="2:15" s="376" customFormat="1" ht="16.5">
      <c r="B149" s="575"/>
      <c r="C149" s="553"/>
      <c r="D149" s="553"/>
      <c r="E149" s="553"/>
      <c r="F149" s="553"/>
      <c r="G149" s="553"/>
      <c r="H149" s="379"/>
      <c r="I149" s="378"/>
      <c r="J149" s="508">
        <v>0.5625</v>
      </c>
      <c r="K149" s="505">
        <v>5</v>
      </c>
      <c r="L149" s="505" t="s">
        <v>839</v>
      </c>
      <c r="M149" s="505" t="s">
        <v>840</v>
      </c>
      <c r="N149" s="507"/>
      <c r="O149" s="507"/>
    </row>
    <row r="150" spans="2:15" s="376" customFormat="1" ht="16.5">
      <c r="B150" s="575"/>
      <c r="C150" s="553"/>
      <c r="D150" s="553"/>
      <c r="E150" s="553"/>
      <c r="F150" s="553"/>
      <c r="G150" s="553"/>
      <c r="H150" s="379"/>
      <c r="I150" s="378"/>
      <c r="J150" s="508">
        <v>0.576388888888889</v>
      </c>
      <c r="K150" s="505">
        <v>6</v>
      </c>
      <c r="L150" s="505" t="s">
        <v>198</v>
      </c>
      <c r="M150" s="505" t="s">
        <v>253</v>
      </c>
      <c r="N150" s="507"/>
      <c r="O150" s="507"/>
    </row>
    <row r="151" spans="2:15" s="376" customFormat="1" ht="16.5">
      <c r="B151" s="575"/>
      <c r="C151" s="553"/>
      <c r="D151" s="553"/>
      <c r="E151" s="553"/>
      <c r="F151" s="553"/>
      <c r="G151" s="553"/>
      <c r="H151" s="379"/>
      <c r="I151" s="378"/>
      <c r="J151" s="508">
        <v>0.5902777777777778</v>
      </c>
      <c r="K151" s="505">
        <v>7</v>
      </c>
      <c r="L151" s="505" t="s">
        <v>203</v>
      </c>
      <c r="M151" s="505" t="s">
        <v>257</v>
      </c>
      <c r="N151" s="507"/>
      <c r="O151" s="507"/>
    </row>
    <row r="152" spans="2:15" s="376" customFormat="1" ht="16.5">
      <c r="B152" s="575"/>
      <c r="C152" s="553"/>
      <c r="D152" s="553"/>
      <c r="E152" s="553"/>
      <c r="F152" s="553"/>
      <c r="G152" s="553"/>
      <c r="H152" s="379"/>
      <c r="I152" s="378"/>
      <c r="J152" s="508">
        <v>0.6041666666666666</v>
      </c>
      <c r="K152" s="505">
        <v>8</v>
      </c>
      <c r="L152" s="505" t="s">
        <v>207</v>
      </c>
      <c r="M152" s="505" t="s">
        <v>261</v>
      </c>
      <c r="N152" s="505"/>
      <c r="O152" s="505"/>
    </row>
    <row r="153" spans="2:15" s="376" customFormat="1" ht="16.5">
      <c r="B153" s="575"/>
      <c r="C153" s="553"/>
      <c r="D153" s="553"/>
      <c r="E153" s="553"/>
      <c r="F153" s="553"/>
      <c r="G153" s="553"/>
      <c r="H153" s="379"/>
      <c r="I153" s="378"/>
      <c r="J153" s="382"/>
      <c r="K153" s="378"/>
      <c r="L153" s="378"/>
      <c r="M153" s="389"/>
      <c r="N153" s="378"/>
      <c r="O153" s="378"/>
    </row>
    <row r="154" spans="2:15" s="376" customFormat="1" ht="16.5">
      <c r="B154" s="575"/>
      <c r="C154" s="553"/>
      <c r="D154" s="553"/>
      <c r="E154" s="553"/>
      <c r="F154" s="553"/>
      <c r="G154" s="553"/>
      <c r="H154" s="379"/>
      <c r="I154" s="378"/>
      <c r="J154" s="378"/>
      <c r="K154" s="375"/>
      <c r="L154" s="375"/>
      <c r="M154" s="375"/>
      <c r="N154" s="375"/>
      <c r="O154" s="375"/>
    </row>
    <row r="155" spans="2:15" s="376" customFormat="1" ht="16.5">
      <c r="B155" s="575"/>
      <c r="C155" s="553"/>
      <c r="D155" s="553"/>
      <c r="E155" s="553"/>
      <c r="F155" s="553"/>
      <c r="G155" s="553"/>
      <c r="H155" s="379"/>
      <c r="I155" s="378"/>
      <c r="J155" s="378"/>
      <c r="K155" s="375"/>
      <c r="L155" s="375"/>
      <c r="M155" s="375"/>
      <c r="N155" s="375"/>
      <c r="O155" s="375"/>
    </row>
    <row r="156" spans="3:16" s="511" customFormat="1" ht="16.5">
      <c r="C156" s="512"/>
      <c r="D156" s="512"/>
      <c r="E156" s="512"/>
      <c r="F156" s="512"/>
      <c r="H156" s="513"/>
      <c r="L156" s="512"/>
      <c r="M156" s="512"/>
      <c r="P156" s="513"/>
    </row>
    <row r="157" spans="3:16" s="511" customFormat="1" ht="16.5">
      <c r="C157" s="512"/>
      <c r="D157" s="512"/>
      <c r="E157" s="512"/>
      <c r="F157" s="512"/>
      <c r="H157" s="513"/>
      <c r="L157" s="512"/>
      <c r="M157" s="512"/>
      <c r="P157" s="513"/>
    </row>
    <row r="158" spans="3:16" s="511" customFormat="1" ht="16.5">
      <c r="C158" s="512"/>
      <c r="D158" s="512"/>
      <c r="E158" s="512"/>
      <c r="F158" s="512"/>
      <c r="H158" s="513"/>
      <c r="L158" s="512"/>
      <c r="M158" s="512"/>
      <c r="P158" s="513"/>
    </row>
    <row r="159" spans="2:16" s="511" customFormat="1" ht="16.5" thickBot="1">
      <c r="B159" s="512"/>
      <c r="C159" s="512"/>
      <c r="D159" s="512"/>
      <c r="E159" s="514" t="s">
        <v>841</v>
      </c>
      <c r="F159" s="514"/>
      <c r="G159" s="512"/>
      <c r="H159" s="513"/>
      <c r="I159" s="512"/>
      <c r="J159" s="512"/>
      <c r="L159" s="515" t="s">
        <v>842</v>
      </c>
      <c r="M159" s="515"/>
      <c r="N159" s="515"/>
      <c r="P159" s="376"/>
    </row>
    <row r="160" spans="2:16" s="511" customFormat="1" ht="16.5" thickTop="1">
      <c r="B160" s="512"/>
      <c r="C160" s="516" t="s">
        <v>635</v>
      </c>
      <c r="D160" s="517" t="s">
        <v>636</v>
      </c>
      <c r="E160" s="518" t="s">
        <v>757</v>
      </c>
      <c r="F160" s="518" t="s">
        <v>758</v>
      </c>
      <c r="G160" s="519"/>
      <c r="H160" s="513"/>
      <c r="I160" s="512"/>
      <c r="J160" s="505" t="s">
        <v>637</v>
      </c>
      <c r="K160" s="505" t="s">
        <v>638</v>
      </c>
      <c r="L160" s="576" t="s">
        <v>759</v>
      </c>
      <c r="M160" s="576"/>
      <c r="N160" s="576"/>
      <c r="O160" s="576"/>
      <c r="P160" s="376"/>
    </row>
    <row r="161" spans="2:16" s="511" customFormat="1" ht="16.5">
      <c r="B161" s="512"/>
      <c r="C161" s="520"/>
      <c r="D161" s="521" t="s">
        <v>639</v>
      </c>
      <c r="E161" s="522" t="s">
        <v>640</v>
      </c>
      <c r="F161" s="522" t="s">
        <v>641</v>
      </c>
      <c r="G161" s="523"/>
      <c r="H161" s="513"/>
      <c r="I161" s="512"/>
      <c r="J161" s="506" t="s">
        <v>642</v>
      </c>
      <c r="K161" s="506" t="s">
        <v>643</v>
      </c>
      <c r="L161" s="507" t="s">
        <v>651</v>
      </c>
      <c r="M161" s="507" t="s">
        <v>652</v>
      </c>
      <c r="N161" s="505"/>
      <c r="O161" s="505"/>
      <c r="P161" s="513"/>
    </row>
    <row r="162" spans="2:16" s="511" customFormat="1" ht="16.5">
      <c r="B162" s="524"/>
      <c r="C162" s="520"/>
      <c r="D162" s="521" t="s">
        <v>644</v>
      </c>
      <c r="E162" s="521" t="s">
        <v>645</v>
      </c>
      <c r="F162" s="521" t="s">
        <v>646</v>
      </c>
      <c r="G162" s="523"/>
      <c r="H162" s="513"/>
      <c r="I162" s="512"/>
      <c r="J162" s="508">
        <v>0.375</v>
      </c>
      <c r="K162" s="505">
        <v>1</v>
      </c>
      <c r="L162" s="505" t="s">
        <v>197</v>
      </c>
      <c r="M162" s="510"/>
      <c r="N162" s="509"/>
      <c r="O162" s="507"/>
      <c r="P162" s="513"/>
    </row>
    <row r="163" spans="2:16" s="511" customFormat="1" ht="16.5" thickBot="1">
      <c r="B163" s="512"/>
      <c r="C163" s="525"/>
      <c r="D163" s="526" t="s">
        <v>647</v>
      </c>
      <c r="E163" s="527" t="s">
        <v>598</v>
      </c>
      <c r="F163" s="527" t="s">
        <v>648</v>
      </c>
      <c r="G163" s="528"/>
      <c r="H163" s="513"/>
      <c r="I163" s="512"/>
      <c r="J163" s="508">
        <v>0.3888888888888889</v>
      </c>
      <c r="K163" s="505">
        <v>2</v>
      </c>
      <c r="L163" s="505" t="s">
        <v>205</v>
      </c>
      <c r="M163" s="510"/>
      <c r="N163" s="507"/>
      <c r="O163" s="507"/>
      <c r="P163" s="513"/>
    </row>
    <row r="164" spans="2:16" s="511" customFormat="1" ht="16.5" thickTop="1">
      <c r="B164" s="512"/>
      <c r="C164" s="512"/>
      <c r="D164" s="512"/>
      <c r="E164" s="512"/>
      <c r="F164" s="512"/>
      <c r="G164" s="512"/>
      <c r="H164" s="513"/>
      <c r="I164" s="512"/>
      <c r="J164" s="508">
        <v>0.40277777777777773</v>
      </c>
      <c r="K164" s="505">
        <v>3</v>
      </c>
      <c r="L164" s="505" t="s">
        <v>251</v>
      </c>
      <c r="M164" s="510"/>
      <c r="N164" s="507"/>
      <c r="O164" s="507"/>
      <c r="P164" s="513"/>
    </row>
    <row r="165" spans="2:16" s="511" customFormat="1" ht="16.5">
      <c r="B165" s="512"/>
      <c r="C165" s="512"/>
      <c r="D165" s="512"/>
      <c r="E165" s="512"/>
      <c r="F165" s="512"/>
      <c r="G165" s="512"/>
      <c r="H165" s="513"/>
      <c r="I165" s="512"/>
      <c r="J165" s="508">
        <v>0.4166666666666667</v>
      </c>
      <c r="K165" s="505">
        <v>4</v>
      </c>
      <c r="L165" s="505" t="s">
        <v>259</v>
      </c>
      <c r="M165" s="510"/>
      <c r="N165" s="507"/>
      <c r="O165" s="507"/>
      <c r="P165" s="513"/>
    </row>
    <row r="166" spans="2:16" s="511" customFormat="1" ht="16.5">
      <c r="B166" s="512"/>
      <c r="C166" s="512"/>
      <c r="D166" s="512"/>
      <c r="E166" s="512"/>
      <c r="H166" s="513"/>
      <c r="I166" s="512"/>
      <c r="J166" s="508"/>
      <c r="K166" s="505"/>
      <c r="L166" s="510"/>
      <c r="M166" s="510"/>
      <c r="N166" s="507"/>
      <c r="O166" s="507"/>
      <c r="P166" s="513"/>
    </row>
    <row r="167" spans="2:16" s="511" customFormat="1" ht="17.25" customHeight="1">
      <c r="B167" s="407" t="s">
        <v>637</v>
      </c>
      <c r="C167" s="407" t="s">
        <v>638</v>
      </c>
      <c r="D167" s="578" t="s">
        <v>759</v>
      </c>
      <c r="E167" s="579"/>
      <c r="F167" s="579"/>
      <c r="G167" s="580"/>
      <c r="H167" s="513"/>
      <c r="I167" s="512"/>
      <c r="J167" s="577" t="s">
        <v>649</v>
      </c>
      <c r="K167" s="577"/>
      <c r="L167" s="577"/>
      <c r="M167" s="577"/>
      <c r="N167" s="577"/>
      <c r="O167" s="577"/>
      <c r="P167" s="513"/>
    </row>
    <row r="168" spans="2:16" s="511" customFormat="1" ht="16.5">
      <c r="B168" s="408" t="s">
        <v>642</v>
      </c>
      <c r="C168" s="408" t="s">
        <v>643</v>
      </c>
      <c r="D168" s="411" t="s">
        <v>156</v>
      </c>
      <c r="E168" s="412" t="s">
        <v>157</v>
      </c>
      <c r="F168" s="411"/>
      <c r="G168" s="372"/>
      <c r="H168" s="513"/>
      <c r="I168" s="512"/>
      <c r="J168" s="508">
        <v>0.5625</v>
      </c>
      <c r="K168" s="505">
        <v>5</v>
      </c>
      <c r="L168" s="505" t="s">
        <v>200</v>
      </c>
      <c r="M168" s="509"/>
      <c r="N168" s="507"/>
      <c r="O168" s="507"/>
      <c r="P168" s="513"/>
    </row>
    <row r="169" spans="2:16" s="511" customFormat="1" ht="16.5">
      <c r="B169" s="428">
        <v>0.5833333333333334</v>
      </c>
      <c r="C169" s="465">
        <v>1</v>
      </c>
      <c r="D169" s="414"/>
      <c r="E169" s="373"/>
      <c r="F169" s="391"/>
      <c r="G169" s="414"/>
      <c r="H169" s="513"/>
      <c r="I169" s="512"/>
      <c r="J169" s="508">
        <v>0.576388888888889</v>
      </c>
      <c r="K169" s="505">
        <v>6</v>
      </c>
      <c r="L169" s="505" t="s">
        <v>255</v>
      </c>
      <c r="M169" s="509"/>
      <c r="N169" s="507"/>
      <c r="O169" s="507"/>
      <c r="P169" s="513"/>
    </row>
    <row r="170" spans="2:16" s="511" customFormat="1" ht="16.5">
      <c r="B170" s="428">
        <v>0.5972222222222222</v>
      </c>
      <c r="C170" s="465">
        <v>2</v>
      </c>
      <c r="D170" s="414"/>
      <c r="E170" s="414"/>
      <c r="F170" s="414"/>
      <c r="G170" s="414"/>
      <c r="H170" s="513"/>
      <c r="I170" s="512"/>
      <c r="J170" s="508">
        <v>0.5902777777777778</v>
      </c>
      <c r="K170" s="505">
        <v>7</v>
      </c>
      <c r="L170" s="505" t="s">
        <v>262</v>
      </c>
      <c r="M170" s="509"/>
      <c r="N170" s="507"/>
      <c r="O170" s="507"/>
      <c r="P170" s="513"/>
    </row>
    <row r="171" spans="2:16" s="511" customFormat="1" ht="16.5">
      <c r="B171" s="429">
        <v>0.611111111111111</v>
      </c>
      <c r="C171" s="465">
        <v>3</v>
      </c>
      <c r="D171" s="414"/>
      <c r="E171" s="411"/>
      <c r="F171" s="411"/>
      <c r="G171" s="411"/>
      <c r="H171" s="513"/>
      <c r="I171" s="512"/>
      <c r="J171" s="508">
        <v>0.6041666666666666</v>
      </c>
      <c r="K171" s="505">
        <v>8</v>
      </c>
      <c r="L171" s="505" t="s">
        <v>208</v>
      </c>
      <c r="M171" s="510"/>
      <c r="N171" s="505"/>
      <c r="O171" s="505"/>
      <c r="P171" s="513"/>
    </row>
    <row r="172" spans="2:16" s="511" customFormat="1" ht="16.5">
      <c r="B172" s="429">
        <v>0.625</v>
      </c>
      <c r="C172" s="465">
        <v>4</v>
      </c>
      <c r="D172" s="414"/>
      <c r="E172" s="373"/>
      <c r="F172" s="411"/>
      <c r="G172" s="411"/>
      <c r="H172" s="513"/>
      <c r="I172" s="512"/>
      <c r="J172" s="524"/>
      <c r="K172" s="512"/>
      <c r="L172" s="512"/>
      <c r="M172" s="529"/>
      <c r="N172" s="512"/>
      <c r="O172" s="512"/>
      <c r="P172" s="513"/>
    </row>
    <row r="173" spans="2:16" s="511" customFormat="1" ht="16.5">
      <c r="B173" s="413"/>
      <c r="C173" s="411"/>
      <c r="D173" s="411"/>
      <c r="E173" s="414"/>
      <c r="F173" s="411"/>
      <c r="G173" s="411"/>
      <c r="H173" s="513"/>
      <c r="I173" s="512"/>
      <c r="J173" s="512"/>
      <c r="M173" s="513"/>
      <c r="P173" s="513"/>
    </row>
    <row r="174" spans="2:16" s="511" customFormat="1" ht="16.5">
      <c r="B174" s="413"/>
      <c r="C174" s="411"/>
      <c r="D174" s="414"/>
      <c r="E174" s="414"/>
      <c r="F174" s="411"/>
      <c r="G174" s="411"/>
      <c r="H174" s="513"/>
      <c r="I174" s="512"/>
      <c r="J174" s="512"/>
      <c r="M174" s="513"/>
      <c r="P174" s="513"/>
    </row>
  </sheetData>
  <sheetProtection selectLockedCells="1" selectUnlockedCells="1"/>
  <mergeCells count="25">
    <mergeCell ref="L160:O160"/>
    <mergeCell ref="J167:O167"/>
    <mergeCell ref="B129:G136"/>
    <mergeCell ref="J122:O136"/>
    <mergeCell ref="B148:G155"/>
    <mergeCell ref="D167:G167"/>
    <mergeCell ref="L141:O141"/>
    <mergeCell ref="J148:O148"/>
    <mergeCell ref="L103:O103"/>
    <mergeCell ref="D110:G110"/>
    <mergeCell ref="J111:O111"/>
    <mergeCell ref="D53:G53"/>
    <mergeCell ref="L65:O65"/>
    <mergeCell ref="D72:G72"/>
    <mergeCell ref="J73:O73"/>
    <mergeCell ref="B91:G98"/>
    <mergeCell ref="J84:O98"/>
    <mergeCell ref="L8:O8"/>
    <mergeCell ref="D15:G15"/>
    <mergeCell ref="L27:O27"/>
    <mergeCell ref="D34:G34"/>
    <mergeCell ref="L46:O46"/>
    <mergeCell ref="J16:O16"/>
    <mergeCell ref="J35:O35"/>
    <mergeCell ref="J54:O54"/>
  </mergeCells>
  <printOptions/>
  <pageMargins left="0.7" right="0.7" top="0.75" bottom="0.75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cp:keywords/>
  <dc:description/>
  <cp:lastModifiedBy>Windows User</cp:lastModifiedBy>
  <cp:lastPrinted>2019-11-08T03:40:35Z</cp:lastPrinted>
  <dcterms:created xsi:type="dcterms:W3CDTF">2018-10-23T11:40:37Z</dcterms:created>
  <dcterms:modified xsi:type="dcterms:W3CDTF">2019-11-12T12:00:40Z</dcterms:modified>
  <cp:category/>
  <cp:version/>
  <cp:contentType/>
  <cp:contentStatus/>
</cp:coreProperties>
</file>