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son\Downloads\"/>
    </mc:Choice>
  </mc:AlternateContent>
  <xr:revisionPtr revIDLastSave="0" documentId="13_ncr:1_{01B8622E-91FD-4E22-A00D-453F9739378F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須知" sheetId="1" r:id="rId1"/>
    <sheet name="MD(Senior)" sheetId="2" r:id="rId2"/>
    <sheet name="MAFormat(Senior)" sheetId="3" r:id="rId3"/>
    <sheet name="男高賽程" sheetId="4" r:id="rId4"/>
    <sheet name="MD(Junior)" sheetId="5" r:id="rId5"/>
    <sheet name="MBFormat(Junior)" sheetId="6" r:id="rId6"/>
    <sheet name="男初賽程" sheetId="7" r:id="rId7"/>
    <sheet name="TT " sheetId="8" r:id="rId8"/>
  </sheets>
  <definedNames>
    <definedName name="Excel_BuiltIn__FilterDatabase" localSheetId="4">'MD(Junior)'!$A$5:$S$5</definedName>
    <definedName name="Excel_BuiltIn__FilterDatabase" localSheetId="1">'MD(Senior)'!$A$5:$R$5</definedName>
    <definedName name="_xlnm.Print_Area" localSheetId="2">'MAFormat(Senior)'!$A$1:$I$39</definedName>
    <definedName name="_xlnm.Print_Area" localSheetId="5">'MBFormat(Junior)'!$A$1:$J$41</definedName>
    <definedName name="_xlnm.Print_Area" localSheetId="4">'MD(Junior)'!$A$1:$O$97</definedName>
    <definedName name="_xlnm.Print_Area" localSheetId="1">'MD(Senior)'!$A$1:$O$93</definedName>
    <definedName name="_xlnm.Print_Area" localSheetId="6">男初賽程!$A$1:$N$29</definedName>
    <definedName name="_xlnm.Print_Area" localSheetId="3">男高賽程!$A$1:$N$53</definedName>
    <definedName name="_xlnm.Print_Area" localSheetId="0">須知!$A$1:$B$17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20" i="5" l="1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6" i="5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B6" i="5" l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J52" i="7"/>
  <c r="H52" i="7"/>
  <c r="J51" i="7"/>
  <c r="H51" i="7"/>
  <c r="J50" i="7"/>
  <c r="H50" i="7"/>
  <c r="J49" i="7"/>
  <c r="H49" i="7"/>
  <c r="J48" i="7"/>
  <c r="H48" i="7"/>
  <c r="AA47" i="7"/>
  <c r="J47" i="7"/>
  <c r="H47" i="7"/>
  <c r="AA46" i="7"/>
  <c r="U46" i="7"/>
  <c r="J46" i="7"/>
  <c r="H46" i="7"/>
  <c r="J45" i="7"/>
  <c r="H45" i="7"/>
  <c r="J44" i="7"/>
  <c r="H44" i="7"/>
  <c r="AA43" i="7"/>
  <c r="U43" i="7"/>
  <c r="J43" i="7"/>
  <c r="H43" i="7"/>
  <c r="AA42" i="7"/>
  <c r="U42" i="7"/>
  <c r="J42" i="7"/>
  <c r="H42" i="7"/>
  <c r="U41" i="7"/>
  <c r="J41" i="7"/>
  <c r="H41" i="7"/>
  <c r="J40" i="7"/>
  <c r="H40" i="7"/>
  <c r="J39" i="7"/>
  <c r="H39" i="7"/>
  <c r="J38" i="7"/>
  <c r="H38" i="7"/>
  <c r="J37" i="7"/>
  <c r="H37" i="7"/>
  <c r="J36" i="7"/>
  <c r="H36" i="7"/>
  <c r="J35" i="7"/>
  <c r="H35" i="7"/>
  <c r="AA34" i="7"/>
  <c r="U34" i="7"/>
  <c r="J34" i="7"/>
  <c r="H34" i="7"/>
  <c r="J33" i="7"/>
  <c r="H33" i="7"/>
  <c r="J32" i="7"/>
  <c r="H32" i="7"/>
  <c r="AA31" i="7"/>
  <c r="U31" i="7"/>
  <c r="J31" i="7"/>
  <c r="H31" i="7"/>
  <c r="AA30" i="7"/>
  <c r="U30" i="7"/>
  <c r="J30" i="7"/>
  <c r="H30" i="7"/>
  <c r="J29" i="7"/>
  <c r="H29" i="7"/>
  <c r="J28" i="7"/>
  <c r="H28" i="7"/>
  <c r="J27" i="7"/>
  <c r="H27" i="7"/>
  <c r="J26" i="7"/>
  <c r="H26" i="7"/>
  <c r="J25" i="7"/>
  <c r="H25" i="7"/>
  <c r="J24" i="7"/>
  <c r="H24" i="7"/>
  <c r="AA23" i="7"/>
  <c r="U23" i="7"/>
  <c r="J23" i="7"/>
  <c r="H23" i="7"/>
  <c r="J22" i="7"/>
  <c r="H22" i="7"/>
  <c r="J21" i="7"/>
  <c r="H21" i="7"/>
  <c r="AA20" i="7"/>
  <c r="U20" i="7"/>
  <c r="J20" i="7"/>
  <c r="H20" i="7"/>
  <c r="AA19" i="7"/>
  <c r="U19" i="7"/>
  <c r="J19" i="7"/>
  <c r="H19" i="7"/>
  <c r="J18" i="7"/>
  <c r="H18" i="7"/>
  <c r="J17" i="7"/>
  <c r="H17" i="7"/>
  <c r="J16" i="7"/>
  <c r="H16" i="7"/>
  <c r="J15" i="7"/>
  <c r="H15" i="7"/>
  <c r="J14" i="7"/>
  <c r="H14" i="7"/>
  <c r="AA13" i="7"/>
  <c r="J13" i="7"/>
  <c r="H13" i="7"/>
  <c r="J12" i="7"/>
  <c r="H12" i="7"/>
  <c r="AA11" i="7"/>
  <c r="U11" i="7"/>
  <c r="J11" i="7"/>
  <c r="H11" i="7"/>
  <c r="J10" i="7"/>
  <c r="H10" i="7"/>
  <c r="J9" i="7"/>
  <c r="H9" i="7"/>
  <c r="AA8" i="7"/>
  <c r="U8" i="7"/>
  <c r="J8" i="7"/>
  <c r="H8" i="7"/>
  <c r="AA7" i="7"/>
  <c r="U7" i="7"/>
  <c r="J7" i="7"/>
  <c r="H7" i="7"/>
  <c r="J6" i="7"/>
  <c r="H6" i="7"/>
  <c r="AA5" i="7"/>
  <c r="U5" i="7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J53" i="4"/>
  <c r="H53" i="4"/>
  <c r="J52" i="4"/>
  <c r="H52" i="4"/>
  <c r="J51" i="4"/>
  <c r="H51" i="4"/>
  <c r="J50" i="4"/>
  <c r="H50" i="4"/>
  <c r="J49" i="4"/>
  <c r="H49" i="4"/>
  <c r="J48" i="4"/>
  <c r="H48" i="4"/>
  <c r="J47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3" i="4"/>
  <c r="H33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AA17" i="4"/>
  <c r="U17" i="4"/>
  <c r="J17" i="4"/>
  <c r="H17" i="4"/>
  <c r="AA16" i="4"/>
  <c r="U16" i="4"/>
  <c r="J16" i="4"/>
  <c r="H16" i="4"/>
  <c r="AA15" i="4"/>
  <c r="U15" i="4"/>
  <c r="J15" i="4"/>
  <c r="H15" i="4"/>
  <c r="J14" i="4"/>
  <c r="H14" i="4"/>
  <c r="J13" i="4"/>
  <c r="H13" i="4"/>
  <c r="J12" i="4"/>
  <c r="H12" i="4"/>
  <c r="AA11" i="4"/>
  <c r="J11" i="4"/>
  <c r="H11" i="4"/>
  <c r="AA10" i="4"/>
  <c r="U10" i="4"/>
  <c r="J10" i="4"/>
  <c r="H10" i="4"/>
  <c r="AA9" i="4"/>
  <c r="U9" i="4"/>
  <c r="J9" i="4"/>
  <c r="H9" i="4"/>
  <c r="J8" i="4"/>
  <c r="H8" i="4"/>
  <c r="J7" i="4"/>
  <c r="H7" i="4"/>
  <c r="J6" i="4"/>
  <c r="H6" i="4"/>
  <c r="B32" i="3"/>
  <c r="B27" i="3"/>
  <c r="B25" i="3"/>
  <c r="B20" i="3"/>
  <c r="I92" i="2"/>
  <c r="B92" i="2"/>
  <c r="I91" i="2"/>
  <c r="B91" i="2"/>
  <c r="I90" i="2"/>
  <c r="B90" i="2"/>
  <c r="I89" i="2"/>
  <c r="B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<sst xmlns="http://schemas.openxmlformats.org/spreadsheetml/2006/main" count="1375" uniqueCount="496">
  <si>
    <t>2019年第十四屆青少盃沙灘排球賽(男子組)</t>
  </si>
  <si>
    <t>比賽須知</t>
  </si>
  <si>
    <t>報　　到</t>
  </si>
  <si>
    <t>所有參賽隊伍須於規定時間前15分鐘，向司令台報到.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</si>
  <si>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</si>
  <si>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</si>
  <si>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</si>
  <si>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</si>
  <si>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</si>
  <si>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男子高級組2.35米，男子初級組2.30米</t>
  </si>
  <si>
    <t xml:space="preserve">球場：16米x 8米；半場8米x 8米 </t>
  </si>
  <si>
    <t>小組賽: 三局兩勝制，15分一局，每球得分制，需至少領前兩分為勝1局，並無上限分.</t>
  </si>
  <si>
    <t xml:space="preserve">        每隊每局一次暫停,限時30秒,只有隊長或教練可以要求暫停</t>
  </si>
  <si>
    <t>八強: 三局兩勝制，21分一局，每球得分制，需至少領前兩分為勝1局，並無上限分.</t>
  </si>
  <si>
    <t xml:space="preserve">      一,二局每累積7分,決勝局每累積5分交換場地作賽</t>
  </si>
  <si>
    <t xml:space="preserve">      每隊每局一次暫停,限時30秒,只有隊長或教練可以要求暫停</t>
  </si>
  <si>
    <t>球員不可用上手手指﹝虛攻﹞完成攻擊性擊球</t>
  </si>
  <si>
    <t>凡 NO SHOW 將不獲積分</t>
  </si>
  <si>
    <t>第一階段：小組單循環比賽</t>
  </si>
  <si>
    <r>
      <rPr>
        <b/>
        <sz val="18"/>
        <rFont val="Microsoft JhengHei UI"/>
        <family val="2"/>
        <charset val="136"/>
      </rPr>
      <t xml:space="preserve">Seeding List </t>
    </r>
    <r>
      <rPr>
        <sz val="18"/>
        <rFont val="Microsoft JhengHei UI"/>
        <family val="2"/>
        <charset val="136"/>
      </rPr>
      <t>(table 2)</t>
    </r>
  </si>
  <si>
    <t>種子隊名單(表二)</t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</si>
  <si>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</si>
  <si>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</si>
  <si>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</si>
  <si>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</si>
  <si>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</si>
  <si>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</si>
  <si>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</si>
  <si>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</si>
  <si>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</si>
  <si>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</si>
  <si>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</si>
  <si>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t>球員1</t>
  </si>
  <si>
    <t>Points</t>
  </si>
  <si>
    <t>球員2</t>
  </si>
  <si>
    <t>備註</t>
  </si>
  <si>
    <t>唔衝</t>
  </si>
  <si>
    <t>饒明淦</t>
  </si>
  <si>
    <t>劉卓然</t>
  </si>
  <si>
    <t>A1</t>
  </si>
  <si>
    <t>智威係我地</t>
  </si>
  <si>
    <t>陳鉅威</t>
  </si>
  <si>
    <t>張智行</t>
  </si>
  <si>
    <t>B1</t>
  </si>
  <si>
    <t>Alps Handshake</t>
  </si>
  <si>
    <t>簡詩恆</t>
  </si>
  <si>
    <t>黃震</t>
  </si>
  <si>
    <t>C1</t>
  </si>
  <si>
    <t>小矮人2.0</t>
  </si>
  <si>
    <t>莫皓智</t>
  </si>
  <si>
    <t>曾毅斌</t>
  </si>
  <si>
    <t>D1</t>
  </si>
  <si>
    <t>軟貨</t>
  </si>
  <si>
    <t>黃兆安</t>
  </si>
  <si>
    <t>羅智豪</t>
  </si>
  <si>
    <t>D2</t>
  </si>
  <si>
    <t>SCAA the chosen one</t>
  </si>
  <si>
    <t>陳禧傑</t>
  </si>
  <si>
    <t>莊正恒</t>
  </si>
  <si>
    <t>C2</t>
  </si>
  <si>
    <t>姚家隆譚殷立</t>
  </si>
  <si>
    <t>姚家隆</t>
  </si>
  <si>
    <t>譚殷立</t>
  </si>
  <si>
    <t>B2</t>
  </si>
  <si>
    <t>B2,A2,B3,C3,D3</t>
  </si>
  <si>
    <t>莊ming</t>
  </si>
  <si>
    <t>莊浩維</t>
  </si>
  <si>
    <t>張澔銘</t>
  </si>
  <si>
    <t>C3</t>
  </si>
  <si>
    <t>光明英來</t>
  </si>
  <si>
    <t>陳震宇</t>
  </si>
  <si>
    <t>楊子康</t>
  </si>
  <si>
    <t>D3</t>
  </si>
  <si>
    <t>For&amp;Ray</t>
  </si>
  <si>
    <t>梁科仁</t>
  </si>
  <si>
    <t>劉偉文</t>
  </si>
  <si>
    <t>B3</t>
  </si>
  <si>
    <t>晞其隊</t>
  </si>
  <si>
    <t>李泯其</t>
  </si>
  <si>
    <t>陳郎晞</t>
  </si>
  <si>
    <t>A2</t>
  </si>
  <si>
    <t>I.        男子高級組：</t>
  </si>
  <si>
    <t>a.        分組方法：</t>
  </si>
  <si>
    <t>i、                        以種子分（SEEDING POINT）排列種子隊。</t>
  </si>
  <si>
    <t>ii、                      第1至第11種子依次編入A至D組。</t>
  </si>
  <si>
    <t>A</t>
  </si>
  <si>
    <t>B</t>
  </si>
  <si>
    <t>C</t>
  </si>
  <si>
    <t>D</t>
  </si>
  <si>
    <t>SEED#1</t>
  </si>
  <si>
    <t>SEED#2</t>
  </si>
  <si>
    <t>SEED#3</t>
  </si>
  <si>
    <t>SEED#4</t>
  </si>
  <si>
    <t>SEED#8</t>
  </si>
  <si>
    <t>SEED#7</t>
  </si>
  <si>
    <t>SEED#6</t>
  </si>
  <si>
    <t>SEED#5</t>
  </si>
  <si>
    <t>BYE</t>
  </si>
  <si>
    <t>SEED#9</t>
  </si>
  <si>
    <t>SEED#10</t>
  </si>
  <si>
    <t>SEED#11</t>
  </si>
  <si>
    <t>      小組單循環比賽中得分由高至低依次排名次。首次名晉級。</t>
  </si>
  <si>
    <t>      第三名為名次9</t>
  </si>
  <si>
    <t>2.      8隊進行淘汰賽，賽出1至5名次。</t>
  </si>
  <si>
    <t>MA1</t>
  </si>
  <si>
    <t>MA5</t>
  </si>
  <si>
    <t>MA2</t>
  </si>
  <si>
    <t>MA7</t>
  </si>
  <si>
    <t>MA8</t>
  </si>
  <si>
    <t>Final 3/4 places</t>
  </si>
  <si>
    <t>Final 1/2 places</t>
  </si>
  <si>
    <t>MA3</t>
  </si>
  <si>
    <t>MA6</t>
  </si>
  <si>
    <t>MA4</t>
  </si>
  <si>
    <t>1st</t>
  </si>
  <si>
    <t>20 pts</t>
  </si>
  <si>
    <t>至威係我地</t>
  </si>
  <si>
    <t>2nd</t>
  </si>
  <si>
    <t>18 pts</t>
  </si>
  <si>
    <t>3rd</t>
  </si>
  <si>
    <t>16 pts</t>
  </si>
  <si>
    <t>4th</t>
  </si>
  <si>
    <t>14 pts</t>
  </si>
  <si>
    <t>5th</t>
  </si>
  <si>
    <t>12 pts</t>
  </si>
  <si>
    <t>9th</t>
  </si>
  <si>
    <t>10 pts</t>
  </si>
  <si>
    <t>賽程表 (男子高級組)</t>
  </si>
  <si>
    <t>對賽隊</t>
  </si>
  <si>
    <t>局數</t>
  </si>
  <si>
    <t>分數</t>
  </si>
  <si>
    <t>Match No.</t>
  </si>
  <si>
    <t>POOL</t>
  </si>
  <si>
    <t>Group</t>
  </si>
  <si>
    <t>TEAMS</t>
  </si>
  <si>
    <t>TEAM A</t>
  </si>
  <si>
    <t>TEAM B</t>
  </si>
  <si>
    <t>比賽場號</t>
  </si>
  <si>
    <t>分組</t>
  </si>
  <si>
    <t>Vs</t>
  </si>
  <si>
    <t>A3</t>
  </si>
  <si>
    <t>15:6, 15:13</t>
  </si>
  <si>
    <t>Position</t>
  </si>
  <si>
    <t>Win</t>
  </si>
  <si>
    <t>Loss</t>
  </si>
  <si>
    <t>15:10, 15:10</t>
  </si>
  <si>
    <t>15:11, 12:15, 15:11</t>
  </si>
  <si>
    <t>12:15, 15:9, 15:11</t>
  </si>
  <si>
    <t>For &amp; Ray</t>
  </si>
  <si>
    <t>E</t>
  </si>
  <si>
    <t>E1</t>
  </si>
  <si>
    <t>E3</t>
  </si>
  <si>
    <t>E2</t>
  </si>
  <si>
    <t>F</t>
  </si>
  <si>
    <t>F1</t>
  </si>
  <si>
    <t>F3</t>
  </si>
  <si>
    <t>F2</t>
  </si>
  <si>
    <t>G</t>
  </si>
  <si>
    <t>G1</t>
  </si>
  <si>
    <t>G3</t>
  </si>
  <si>
    <t>G2</t>
  </si>
  <si>
    <t>H</t>
  </si>
  <si>
    <t>H1</t>
  </si>
  <si>
    <t>H3</t>
  </si>
  <si>
    <t>H2</t>
  </si>
  <si>
    <t>H4</t>
  </si>
  <si>
    <t>J</t>
  </si>
  <si>
    <t>J1</t>
  </si>
  <si>
    <t>J3</t>
  </si>
  <si>
    <t>J2</t>
  </si>
  <si>
    <t>K</t>
  </si>
  <si>
    <t>K1</t>
  </si>
  <si>
    <t>K3</t>
  </si>
  <si>
    <t>K2</t>
  </si>
  <si>
    <t>L</t>
  </si>
  <si>
    <t>L1</t>
  </si>
  <si>
    <t>L3</t>
  </si>
  <si>
    <t>L2</t>
  </si>
  <si>
    <t>M</t>
  </si>
  <si>
    <t>M1</t>
  </si>
  <si>
    <t>M3</t>
  </si>
  <si>
    <t>M2</t>
  </si>
  <si>
    <t>N</t>
  </si>
  <si>
    <t>N1</t>
  </si>
  <si>
    <t>N3</t>
  </si>
  <si>
    <t>N2</t>
  </si>
  <si>
    <t>O</t>
  </si>
  <si>
    <t>O1</t>
  </si>
  <si>
    <t>O4</t>
  </si>
  <si>
    <t>O2</t>
  </si>
  <si>
    <t>O3</t>
  </si>
  <si>
    <r>
      <rPr>
        <b/>
        <sz val="12"/>
        <rFont val="Microsoft JhengHei UI"/>
        <family val="2"/>
        <charset val="136"/>
      </rPr>
      <t xml:space="preserve">Seeding List </t>
    </r>
    <r>
      <rPr>
        <sz val="12"/>
        <rFont val="Microsoft JhengHei UI"/>
        <family val="2"/>
        <charset val="136"/>
      </rPr>
      <t>(table 2)</t>
    </r>
  </si>
  <si>
    <t>壞仁</t>
  </si>
  <si>
    <t>陳信珩</t>
  </si>
  <si>
    <t>魏雋仁</t>
  </si>
  <si>
    <t>A1,B1</t>
  </si>
  <si>
    <t>咁勁得唔得架</t>
  </si>
  <si>
    <t>鍾皓聰</t>
  </si>
  <si>
    <t>黃忠義</t>
  </si>
  <si>
    <t>SKR</t>
  </si>
  <si>
    <t>羅灼培</t>
  </si>
  <si>
    <t>伍振群</t>
  </si>
  <si>
    <t>C1,D1,E1,F1,G1,H1,H2,G2,F2,E2,D2,C2,B2,A2,B3,C3,D3,E3,F3,G3,H3</t>
  </si>
  <si>
    <t>呂郭碧鳳 A</t>
  </si>
  <si>
    <t>黃悅峰</t>
  </si>
  <si>
    <t>周志昕</t>
  </si>
  <si>
    <t>呂郭碧鳳 B</t>
  </si>
  <si>
    <t>郭旻昇</t>
  </si>
  <si>
    <t>謝安國</t>
  </si>
  <si>
    <t>呂郭碧鳳 C</t>
  </si>
  <si>
    <t>羅浩揚</t>
  </si>
  <si>
    <t>呂俊豪</t>
  </si>
  <si>
    <t>LYC1</t>
  </si>
  <si>
    <t>施鍵鈃</t>
  </si>
  <si>
    <t>吳鎧銓</t>
  </si>
  <si>
    <t>LYC2</t>
  </si>
  <si>
    <t>林沛軒</t>
  </si>
  <si>
    <t>李碧翹</t>
  </si>
  <si>
    <t>DnR</t>
  </si>
  <si>
    <t>曾浩軒</t>
  </si>
  <si>
    <t>羅樂賢</t>
  </si>
  <si>
    <t>OT</t>
  </si>
  <si>
    <t>章于湛</t>
  </si>
  <si>
    <t>梁衍維</t>
  </si>
  <si>
    <t>今晚打老虎</t>
  </si>
  <si>
    <t>蔡曉棠</t>
  </si>
  <si>
    <t>歐海杰</t>
  </si>
  <si>
    <t>SS</t>
  </si>
  <si>
    <t>鍾順揚</t>
  </si>
  <si>
    <t>洪卓宏</t>
  </si>
  <si>
    <t>ALISON</t>
  </si>
  <si>
    <t>楊子鍵</t>
  </si>
  <si>
    <t>林融</t>
  </si>
  <si>
    <t>S&amp;M</t>
  </si>
  <si>
    <t>李晉瑋</t>
  </si>
  <si>
    <t>林子聰</t>
  </si>
  <si>
    <t>老虎</t>
  </si>
  <si>
    <t>馮力揚</t>
  </si>
  <si>
    <t>邱詩皓</t>
  </si>
  <si>
    <t>CUCCH1</t>
  </si>
  <si>
    <t>王長智</t>
  </si>
  <si>
    <t>蔡梓郁</t>
  </si>
  <si>
    <t>凍親你</t>
  </si>
  <si>
    <t>梁淇銘</t>
  </si>
  <si>
    <t xml:space="preserve">馮子揚 </t>
  </si>
  <si>
    <t>TJ</t>
  </si>
  <si>
    <t>吳傑琛</t>
  </si>
  <si>
    <t>戴錦松</t>
  </si>
  <si>
    <t>CUCCH2</t>
  </si>
  <si>
    <t>鄧梓浩</t>
  </si>
  <si>
    <t>孫俊桉</t>
  </si>
  <si>
    <t>吹水林</t>
  </si>
  <si>
    <t>李浩林</t>
  </si>
  <si>
    <t>林逸朗</t>
  </si>
  <si>
    <t>cnnlkk</t>
  </si>
  <si>
    <t>陳正男</t>
  </si>
  <si>
    <t>盧家健</t>
  </si>
  <si>
    <t>仲未夾得到</t>
  </si>
  <si>
    <t>王傲天</t>
  </si>
  <si>
    <t>黃浩然</t>
  </si>
  <si>
    <t>九龍塘</t>
  </si>
  <si>
    <t>黃煜盛</t>
  </si>
  <si>
    <t>郭萁栢</t>
  </si>
  <si>
    <t>ii、                    第1至第23種子依次編入A至H組。</t>
  </si>
  <si>
    <t>iii、                其餘隊伍根據資格賽成績分配於各組內。</t>
  </si>
  <si>
    <t>SEED#16</t>
  </si>
  <si>
    <t>SEED#15</t>
  </si>
  <si>
    <t>SEED#14</t>
  </si>
  <si>
    <t>SEED#13</t>
  </si>
  <si>
    <t>SEED#12</t>
  </si>
  <si>
    <t>SEED#17</t>
  </si>
  <si>
    <t>SEED#18</t>
  </si>
  <si>
    <t>SEED#19</t>
  </si>
  <si>
    <t>SEED#20</t>
  </si>
  <si>
    <t>SEED#21</t>
  </si>
  <si>
    <t>SEED#22</t>
  </si>
  <si>
    <t>SEED#23</t>
  </si>
  <si>
    <t>                小組單循環比賽中得分由高至低依次排名次。首次名晉級。</t>
  </si>
  <si>
    <t>                第三名為名次17</t>
  </si>
  <si>
    <t>MB1</t>
  </si>
  <si>
    <t>MB9</t>
  </si>
  <si>
    <t>MB2</t>
  </si>
  <si>
    <t>MB13</t>
  </si>
  <si>
    <t>MB3</t>
  </si>
  <si>
    <t>MB10</t>
  </si>
  <si>
    <t>MB4</t>
  </si>
  <si>
    <t>MB16</t>
  </si>
  <si>
    <t>MB5</t>
  </si>
  <si>
    <t>MB11</t>
  </si>
  <si>
    <t>MB6</t>
  </si>
  <si>
    <t>MB14</t>
  </si>
  <si>
    <t>MB7</t>
  </si>
  <si>
    <r>
      <rPr>
        <u/>
        <sz val="12"/>
        <color rgb="FF000000"/>
        <rFont val="Microsoft JhengHei UI"/>
        <family val="2"/>
        <charset val="136"/>
      </rPr>
      <t>17</t>
    </r>
    <r>
      <rPr>
        <u/>
        <vertAlign val="superscript"/>
        <sz val="12"/>
        <color rgb="FF000000"/>
        <rFont val="Microsoft JhengHei UI"/>
        <family val="2"/>
        <charset val="136"/>
      </rPr>
      <t>th</t>
    </r>
  </si>
  <si>
    <t>8 pts</t>
  </si>
  <si>
    <t>MB12</t>
  </si>
  <si>
    <t>MB8</t>
  </si>
  <si>
    <t>MB15</t>
  </si>
  <si>
    <t>Playing Schedule (Men's Division B)</t>
  </si>
  <si>
    <t>賽程表 (男子初級組)</t>
  </si>
  <si>
    <t>A4</t>
  </si>
  <si>
    <t>15:7, 15:5</t>
  </si>
  <si>
    <t>B4</t>
  </si>
  <si>
    <t>15:13, 8:15, 13:15</t>
  </si>
  <si>
    <t>11:15, 14:16</t>
  </si>
  <si>
    <t>15:7, 15:9</t>
  </si>
  <si>
    <t>C4</t>
  </si>
  <si>
    <t>15:12, 15:12</t>
  </si>
  <si>
    <t>0:15, 0:15</t>
  </si>
  <si>
    <t>10:15, 10:15</t>
  </si>
  <si>
    <t>D4</t>
  </si>
  <si>
    <t>11:15, 11:15</t>
  </si>
  <si>
    <t>16:14, 11:15, 10:15</t>
  </si>
  <si>
    <t>14:16, 11:15</t>
  </si>
  <si>
    <t>呂郭碧鳳B</t>
  </si>
  <si>
    <t>5:15, 16:14, 7:15</t>
  </si>
  <si>
    <t>E4</t>
  </si>
  <si>
    <t>9:15, 6:15</t>
  </si>
  <si>
    <t>呂郭碧鳳C</t>
  </si>
  <si>
    <t>15:12, 16:14</t>
  </si>
  <si>
    <t>15:8, 15:11</t>
  </si>
  <si>
    <t>F4</t>
  </si>
  <si>
    <t>10:15, 9:15</t>
  </si>
  <si>
    <t>15:5, 15:8</t>
  </si>
  <si>
    <t>呂郭碧鳳A</t>
  </si>
  <si>
    <t>12:15, 3:15</t>
  </si>
  <si>
    <t>G4</t>
  </si>
  <si>
    <t>3:15, 4:15</t>
  </si>
  <si>
    <t>15:11, 15:2</t>
  </si>
  <si>
    <t>15:5, 15:2</t>
  </si>
  <si>
    <t>16:14, 15:13</t>
  </si>
  <si>
    <t>第十四屆青少盃沙灘排球賽時間表</t>
  </si>
  <si>
    <t>Hong Kong Beach Volleyball Youth Cup Time-table</t>
  </si>
  <si>
    <t>The Playing Schedule MAY BE affected by the progression of previous match days</t>
  </si>
  <si>
    <t>賽程可能被未能完成的賽事之進度影響</t>
  </si>
  <si>
    <t>MAB1</t>
  </si>
  <si>
    <t>1st digit</t>
  </si>
  <si>
    <t>M -Men 男</t>
  </si>
  <si>
    <t>W-Women女</t>
  </si>
  <si>
    <t>2nd digit</t>
  </si>
  <si>
    <t>Division</t>
  </si>
  <si>
    <t>組別</t>
  </si>
  <si>
    <t>3rd digit</t>
  </si>
  <si>
    <t>Pool</t>
  </si>
  <si>
    <t>4th digit</t>
  </si>
  <si>
    <t>比賽編號</t>
  </si>
  <si>
    <t>19/8/2019 (Monday 星期一)</t>
  </si>
  <si>
    <t>20/8/2019 (Tuesday 星期二)</t>
  </si>
  <si>
    <t>Starting Time</t>
  </si>
  <si>
    <t>Serial No.</t>
  </si>
  <si>
    <t>COURT 球場 黃金海岸(新咖啡灣)泳灘</t>
  </si>
  <si>
    <t>開始時間</t>
  </si>
  <si>
    <t>序號</t>
  </si>
  <si>
    <t>WAA3</t>
  </si>
  <si>
    <t>WAB3</t>
  </si>
  <si>
    <t>MBB3</t>
  </si>
  <si>
    <t>MBC3</t>
  </si>
  <si>
    <t>WAC1</t>
  </si>
  <si>
    <t>WAC2</t>
  </si>
  <si>
    <t>MBD3</t>
  </si>
  <si>
    <t>MBE3</t>
  </si>
  <si>
    <t>WAA2</t>
  </si>
  <si>
    <t>WAB2</t>
  </si>
  <si>
    <t>MBB2</t>
  </si>
  <si>
    <t>MBC2</t>
  </si>
  <si>
    <t>WAC3</t>
  </si>
  <si>
    <t>WAC4</t>
  </si>
  <si>
    <t>MBD2</t>
  </si>
  <si>
    <t>MBE2</t>
  </si>
  <si>
    <t>WAA6</t>
  </si>
  <si>
    <t>WAB6</t>
  </si>
  <si>
    <t>MBB6</t>
  </si>
  <si>
    <t>MBC6</t>
  </si>
  <si>
    <t>WAC5</t>
  </si>
  <si>
    <t>WAC6</t>
  </si>
  <si>
    <t>MBD6</t>
  </si>
  <si>
    <t>MBE6</t>
  </si>
  <si>
    <t>LUNCH BREAK (T.B.C.)</t>
  </si>
  <si>
    <t>WAD1</t>
  </si>
  <si>
    <t>WAD2</t>
  </si>
  <si>
    <t>MBF3</t>
  </si>
  <si>
    <t>MBG3</t>
  </si>
  <si>
    <t>WAD3</t>
  </si>
  <si>
    <t>WAD4</t>
  </si>
  <si>
    <t>MBF2</t>
  </si>
  <si>
    <t>MBG2</t>
  </si>
  <si>
    <t>WAD5</t>
  </si>
  <si>
    <t>WAD6</t>
  </si>
  <si>
    <t>MBF6</t>
  </si>
  <si>
    <t>MBG6</t>
  </si>
  <si>
    <t>21/8/2019 (Wednesday 星期三)</t>
  </si>
  <si>
    <t>22/8/2019 (Thursday 星期四)</t>
  </si>
  <si>
    <t>WBA1</t>
  </si>
  <si>
    <t>WBA2</t>
  </si>
  <si>
    <t>WBC1</t>
  </si>
  <si>
    <t>WBC2</t>
  </si>
  <si>
    <t>WBB1</t>
  </si>
  <si>
    <t>WBB2</t>
  </si>
  <si>
    <t>WBD1</t>
  </si>
  <si>
    <t>WBD2</t>
  </si>
  <si>
    <t>WBA3</t>
  </si>
  <si>
    <t>WBA4</t>
  </si>
  <si>
    <t>WBC3</t>
  </si>
  <si>
    <t>WBC4</t>
  </si>
  <si>
    <t>WBB3</t>
  </si>
  <si>
    <t>WBB4</t>
  </si>
  <si>
    <t>WBD3</t>
  </si>
  <si>
    <t>WBD4</t>
  </si>
  <si>
    <t>WBA5</t>
  </si>
  <si>
    <t>WBA6</t>
  </si>
  <si>
    <t>WBC5</t>
  </si>
  <si>
    <t>WBC6</t>
  </si>
  <si>
    <t>WBB5</t>
  </si>
  <si>
    <t>WBB6</t>
  </si>
  <si>
    <t>WBD5</t>
  </si>
  <si>
    <t>WBD6</t>
  </si>
  <si>
    <t>MBH3</t>
  </si>
  <si>
    <t>MAB3</t>
  </si>
  <si>
    <t>MAD3</t>
  </si>
  <si>
    <t>MAC3</t>
  </si>
  <si>
    <t>MBA6</t>
  </si>
  <si>
    <t>MAA6</t>
  </si>
  <si>
    <t>MAD2</t>
  </si>
  <si>
    <t>MAC2</t>
  </si>
  <si>
    <t>MBH2</t>
  </si>
  <si>
    <t>MAB2</t>
  </si>
  <si>
    <t>MAD6</t>
  </si>
  <si>
    <t>MAC6</t>
  </si>
  <si>
    <t>MBH6</t>
  </si>
  <si>
    <t>MAB6</t>
  </si>
  <si>
    <t>23/8/2019 (Friday 星期五)</t>
  </si>
  <si>
    <t>2019/08/24 (Saturday 星期六)</t>
  </si>
  <si>
    <t>WA1</t>
  </si>
  <si>
    <t>WA2</t>
  </si>
  <si>
    <t>WA3</t>
  </si>
  <si>
    <t>WA4</t>
  </si>
  <si>
    <t>WB1</t>
  </si>
  <si>
    <t>WB2</t>
  </si>
  <si>
    <t>WB3</t>
  </si>
  <si>
    <t>WB4</t>
  </si>
  <si>
    <t>WA5</t>
  </si>
  <si>
    <t>WB5</t>
  </si>
  <si>
    <t>WA6</t>
  </si>
  <si>
    <t>WB6</t>
  </si>
  <si>
    <t>WA7</t>
  </si>
  <si>
    <t>WB7</t>
  </si>
  <si>
    <t>WA8</t>
  </si>
  <si>
    <t>WB8</t>
  </si>
  <si>
    <t>2019/08/25 (Saturday 星期六)</t>
  </si>
  <si>
    <t xml:space="preserve">15:17, 9:15 </t>
  </si>
  <si>
    <t>No show</t>
  </si>
  <si>
    <t>莊Ming</t>
  </si>
  <si>
    <t>16:14, 8:15, 11:15</t>
  </si>
  <si>
    <t>15:9, 15:12</t>
  </si>
  <si>
    <t>15:7, 15:7</t>
  </si>
  <si>
    <t>Playing Schedule (Men's Division A)</t>
    <phoneticPr fontId="57" type="noConversion"/>
  </si>
  <si>
    <t>15:17, 15:10, 15:11</t>
  </si>
  <si>
    <t>15:4, 15:11</t>
  </si>
  <si>
    <t>9:15, 9:15</t>
  </si>
  <si>
    <t>19:17, 15:11</t>
  </si>
  <si>
    <t>2:15, 7:15</t>
  </si>
  <si>
    <t>15:9, 15:3</t>
  </si>
  <si>
    <t>8:15, 8:15</t>
  </si>
  <si>
    <t>18:16, 16:14</t>
  </si>
  <si>
    <t>SCAA tho chosen one No Show</t>
  </si>
  <si>
    <t xml:space="preserve">9:21, 29:27, 15:11 </t>
  </si>
  <si>
    <t xml:space="preserve">Alps Handshake </t>
  </si>
  <si>
    <t>21:13, 21:7</t>
  </si>
  <si>
    <t>12:21, 14:21</t>
  </si>
  <si>
    <t>21:15, 21:18</t>
  </si>
  <si>
    <t>21:13, 21:13</t>
  </si>
  <si>
    <t>21:16, 21:15</t>
  </si>
  <si>
    <t>23:21, 21:17</t>
  </si>
  <si>
    <t>22:20, 21:11</t>
  </si>
  <si>
    <t>21:17, 15:21, 11:15</t>
  </si>
  <si>
    <t>21:13, 21:12</t>
  </si>
  <si>
    <t>9:21, 7:21</t>
  </si>
  <si>
    <t>21:9, 21:19</t>
  </si>
  <si>
    <t>9:21, 11:21</t>
  </si>
  <si>
    <t>球隊所得名次</t>
    <phoneticPr fontId="57" type="noConversion"/>
  </si>
  <si>
    <t>球隊所得種子積分</t>
    <phoneticPr fontId="57" type="noConversion"/>
  </si>
  <si>
    <t>球員所得種子積分</t>
    <phoneticPr fontId="57" type="noConversion"/>
  </si>
  <si>
    <t>5th</t>
    <phoneticPr fontId="57" type="noConversion"/>
  </si>
  <si>
    <t>9th</t>
    <phoneticPr fontId="57" type="noConversion"/>
  </si>
  <si>
    <t xml:space="preserve">Alps Handshake no show due to injury </t>
    <phoneticPr fontId="57" type="noConversion"/>
  </si>
  <si>
    <t>Alps Handshake no show due to injury</t>
    <phoneticPr fontId="57" type="noConversion"/>
  </si>
  <si>
    <t>姚家隆譚殷立</t>
    <phoneticPr fontId="57" type="noConversion"/>
  </si>
  <si>
    <t>Alps Handshake</t>
    <phoneticPr fontId="57" type="noConversion"/>
  </si>
  <si>
    <t>唔衝</t>
    <phoneticPr fontId="57" type="noConversion"/>
  </si>
  <si>
    <t>智威係我地</t>
    <phoneticPr fontId="57" type="noConversion"/>
  </si>
  <si>
    <t>1st</t>
    <phoneticPr fontId="57" type="noConversion"/>
  </si>
  <si>
    <t>2nd</t>
    <phoneticPr fontId="57" type="noConversion"/>
  </si>
  <si>
    <t>3rd</t>
    <phoneticPr fontId="57" type="noConversion"/>
  </si>
  <si>
    <t>4th</t>
    <phoneticPr fontId="57" type="noConversion"/>
  </si>
  <si>
    <t>5th</t>
    <phoneticPr fontId="57" type="noConversion"/>
  </si>
  <si>
    <t>9th</t>
    <phoneticPr fontId="57" type="noConversion"/>
  </si>
  <si>
    <t>17th</t>
    <phoneticPr fontId="5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</si>
</sst>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"/>
    <numFmt numFmtId="177" formatCode="dd/mm/yyyy"/>
  </numFmts>
  <fonts count="60">
    <font>
      <sz val="12"/>
      <name val="新細明體"/>
      <family val="1"/>
      <charset val="136"/>
    </font>
    <font>
      <sz val="12"/>
      <color rgb="FF000000"/>
      <name val="????"/>
      <family val="1"/>
      <charset val="1"/>
    </font>
    <font>
      <sz val="12"/>
      <color rgb="FF800080"/>
      <name val="????"/>
      <family val="1"/>
      <charset val="1"/>
    </font>
    <font>
      <sz val="12"/>
      <color rgb="FF008000"/>
      <name val="????"/>
      <family val="1"/>
      <charset val="1"/>
    </font>
    <font>
      <sz val="12"/>
      <color rgb="FF993300"/>
      <name val="????"/>
      <family val="1"/>
      <charset val="1"/>
    </font>
    <font>
      <sz val="12"/>
      <name val="????"/>
      <family val="1"/>
      <charset val="1"/>
    </font>
    <font>
      <b/>
      <sz val="15"/>
      <color rgb="FF003366"/>
      <name val="????"/>
      <family val="1"/>
      <charset val="1"/>
    </font>
    <font>
      <sz val="10"/>
      <color rgb="FF000000"/>
      <name val="Arial"/>
      <family val="2"/>
      <charset val="1"/>
    </font>
    <font>
      <b/>
      <sz val="13"/>
      <color rgb="FF003366"/>
      <name val="????"/>
      <family val="1"/>
      <charset val="1"/>
    </font>
    <font>
      <b/>
      <sz val="11"/>
      <color rgb="FF003366"/>
      <name val="????"/>
      <family val="1"/>
      <charset val="1"/>
    </font>
    <font>
      <sz val="18"/>
      <color rgb="FF003366"/>
      <name val="????"/>
      <family val="1"/>
      <charset val="1"/>
    </font>
    <font>
      <b/>
      <sz val="12"/>
      <color rgb="FF000000"/>
      <name val="????"/>
      <family val="1"/>
      <charset val="1"/>
    </font>
    <font>
      <sz val="12"/>
      <color rgb="FF333399"/>
      <name val="????"/>
      <family val="1"/>
      <charset val="1"/>
    </font>
    <font>
      <b/>
      <sz val="12"/>
      <color rgb="FF333333"/>
      <name val="????"/>
      <family val="1"/>
      <charset val="1"/>
    </font>
    <font>
      <sz val="12"/>
      <color rgb="FFFFFFFF"/>
      <name val="????"/>
      <family val="1"/>
      <charset val="1"/>
    </font>
    <font>
      <b/>
      <sz val="12"/>
      <color rgb="FFFF9900"/>
      <name val="????"/>
      <family val="1"/>
      <charset val="1"/>
    </font>
    <font>
      <i/>
      <sz val="12"/>
      <color rgb="FF808080"/>
      <name val="????"/>
      <family val="1"/>
      <charset val="1"/>
    </font>
    <font>
      <sz val="12"/>
      <color rgb="FFFF0000"/>
      <name val="????"/>
      <family val="1"/>
      <charset val="1"/>
    </font>
    <font>
      <b/>
      <sz val="12"/>
      <color rgb="FFFFFFFF"/>
      <name val="????"/>
      <family val="1"/>
      <charset val="1"/>
    </font>
    <font>
      <sz val="12"/>
      <color rgb="FFFF9900"/>
      <name val="????"/>
      <family val="1"/>
      <charset val="1"/>
    </font>
    <font>
      <sz val="12"/>
      <name val="Microsoft YaHei"/>
      <family val="2"/>
      <charset val="1"/>
    </font>
    <font>
      <sz val="12"/>
      <name val="Microsoft JhengHei UI"/>
      <family val="2"/>
      <charset val="136"/>
    </font>
    <font>
      <b/>
      <sz val="20"/>
      <name val="Microsoft JhengHei UI"/>
      <family val="2"/>
      <charset val="136"/>
    </font>
    <font>
      <b/>
      <sz val="24"/>
      <name val="Microsoft JhengHei UI"/>
      <family val="2"/>
      <charset val="136"/>
    </font>
    <font>
      <b/>
      <sz val="11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16"/>
      <name val="Microsoft JhengHei UI"/>
      <family val="2"/>
      <charset val="136"/>
    </font>
    <font>
      <sz val="16"/>
      <name val="Microsoft JhengHei UI"/>
      <family val="2"/>
      <charset val="136"/>
    </font>
    <font>
      <b/>
      <sz val="18"/>
      <name val="Microsoft JhengHei UI"/>
      <family val="2"/>
      <charset val="136"/>
    </font>
    <font>
      <sz val="18"/>
      <name val="Microsoft JhengHei UI"/>
      <family val="2"/>
      <charset val="136"/>
    </font>
    <font>
      <sz val="16"/>
      <color rgb="FF0000FF"/>
      <name val="Microsoft JhengHei UI"/>
      <family val="2"/>
      <charset val="136"/>
    </font>
    <font>
      <sz val="16"/>
      <color rgb="FFFF0000"/>
      <name val="Microsoft JhengHei UI"/>
      <family val="2"/>
      <charset val="136"/>
    </font>
    <font>
      <b/>
      <sz val="14"/>
      <color rgb="FF0000FF"/>
      <name val="Microsoft JhengHei UI"/>
      <family val="2"/>
      <charset val="136"/>
    </font>
    <font>
      <b/>
      <sz val="14"/>
      <name val="Microsoft JhengHei UI"/>
      <family val="2"/>
      <charset val="136"/>
    </font>
    <font>
      <sz val="14"/>
      <color rgb="FF3366FF"/>
      <name val="Microsoft JhengHei UI"/>
      <family val="2"/>
      <charset val="136"/>
    </font>
    <font>
      <sz val="14"/>
      <name val="Microsoft JhengHei UI"/>
      <family val="2"/>
      <charset val="136"/>
    </font>
    <font>
      <b/>
      <sz val="12"/>
      <name val="Microsoft JhengHei UI"/>
      <family val="2"/>
      <charset val="136"/>
    </font>
    <font>
      <sz val="14"/>
      <color rgb="FF0000FF"/>
      <name val="Microsoft JhengHei UI"/>
      <family val="2"/>
      <charset val="136"/>
    </font>
    <font>
      <sz val="14"/>
      <color rgb="FFFF0000"/>
      <name val="Microsoft JhengHei UI"/>
      <family val="2"/>
      <charset val="136"/>
    </font>
    <font>
      <b/>
      <sz val="14"/>
      <color rgb="FFFF0000"/>
      <name val="Microsoft JhengHei UI"/>
      <family val="2"/>
      <charset val="136"/>
    </font>
    <font>
      <sz val="12"/>
      <color rgb="FF000000"/>
      <name val="Microsoft JhengHei UI"/>
      <family val="2"/>
      <charset val="136"/>
    </font>
    <font>
      <sz val="12"/>
      <color rgb="FF0000FF"/>
      <name val="Microsoft JhengHei UI"/>
      <family val="2"/>
      <charset val="136"/>
    </font>
    <font>
      <sz val="12"/>
      <color rgb="FF3333FF"/>
      <name val="Microsoft JhengHei UI"/>
      <family val="2"/>
      <charset val="136"/>
    </font>
    <font>
      <u/>
      <sz val="12"/>
      <color rgb="FF000000"/>
      <name val="Microsoft JhengHei UI"/>
      <family val="2"/>
      <charset val="136"/>
    </font>
    <font>
      <b/>
      <sz val="12"/>
      <color rgb="FF000000"/>
      <name val="Microsoft JhengHei UI"/>
      <family val="2"/>
      <charset val="136"/>
    </font>
    <font>
      <b/>
      <i/>
      <u/>
      <sz val="12"/>
      <color rgb="FF000000"/>
      <name val="Microsoft JhengHei UI"/>
      <family val="2"/>
      <charset val="136"/>
    </font>
    <font>
      <b/>
      <i/>
      <sz val="12"/>
      <color rgb="FF000000"/>
      <name val="Microsoft JhengHei UI"/>
      <family val="2"/>
      <charset val="136"/>
    </font>
    <font>
      <u/>
      <sz val="12"/>
      <name val="Microsoft JhengHei UI"/>
      <family val="2"/>
      <charset val="136"/>
    </font>
    <font>
      <b/>
      <i/>
      <sz val="12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rgb="FF0000FF"/>
      <name val="Microsoft JhengHei UI"/>
      <family val="2"/>
      <charset val="136"/>
    </font>
    <font>
      <sz val="12"/>
      <color rgb="FF3366FF"/>
      <name val="Microsoft JhengHei UI"/>
      <family val="2"/>
      <charset val="136"/>
    </font>
    <font>
      <b/>
      <sz val="12"/>
      <color rgb="FFFF0000"/>
      <name val="Microsoft JhengHei UI"/>
      <family val="2"/>
      <charset val="136"/>
    </font>
    <font>
      <u/>
      <vertAlign val="superscript"/>
      <sz val="12"/>
      <color rgb="FF000000"/>
      <name val="Microsoft JhengHei UI"/>
      <family val="2"/>
      <charset val="136"/>
    </font>
    <font>
      <b/>
      <u/>
      <sz val="12"/>
      <name val="Microsoft JhengHei UI"/>
      <family val="2"/>
      <charset val="136"/>
    </font>
    <font>
      <i/>
      <sz val="12"/>
      <name val="Microsoft JhengHei UI"/>
      <family val="2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Microsoft JhengHei UI"/>
      <family val="2"/>
      <charset val="136"/>
    </font>
    <font>
      <b/>
      <sz val="16"/>
      <name val="新細明體"/>
      <family val="1"/>
      <charset val="136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B4C7DC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DE59"/>
      </patternFill>
    </fill>
    <fill>
      <patternFill patternType="solid">
        <fgColor rgb="FF99CCFF"/>
        <bgColor rgb="FFB4C7DC"/>
      </patternFill>
    </fill>
    <fill>
      <patternFill patternType="solid">
        <fgColor rgb="FFFF8080"/>
        <bgColor rgb="FFFF6D6D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DE59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B4C7D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3333"/>
        <bgColor rgb="FFFF0000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DE59"/>
      </patternFill>
    </fill>
    <fill>
      <patternFill patternType="solid">
        <fgColor rgb="FF808080"/>
        <bgColor rgb="FF969696"/>
      </patternFill>
    </fill>
    <fill>
      <patternFill patternType="solid">
        <fgColor rgb="FFFF6D6D"/>
        <bgColor rgb="FFFF8080"/>
      </patternFill>
    </fill>
    <fill>
      <patternFill patternType="solid">
        <fgColor rgb="FFAFD095"/>
        <bgColor rgb="FFC0C0C0"/>
      </patternFill>
    </fill>
    <fill>
      <patternFill patternType="solid">
        <fgColor rgb="FFFFDE59"/>
        <bgColor rgb="FFFFCC99"/>
      </patternFill>
    </fill>
    <fill>
      <patternFill patternType="solid">
        <fgColor rgb="FFB4C7DC"/>
        <bgColor rgb="FFC0C0C0"/>
      </patternFill>
    </fill>
  </fills>
  <borders count="4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51">
    <xf numFmtId="0" fontId="0" fillId="0" borderId="0">
      <alignment vertical="center"/>
    </xf>
    <xf numFmtId="0" fontId="1" fillId="2" borderId="0" applyBorder="0" applyProtection="0">
      <alignment vertical="center"/>
    </xf>
    <xf numFmtId="0" fontId="1" fillId="3" borderId="0" applyBorder="0" applyProtection="0">
      <alignment vertical="center"/>
    </xf>
    <xf numFmtId="0" fontId="1" fillId="4" borderId="0" applyBorder="0" applyProtection="0">
      <alignment vertical="center"/>
    </xf>
    <xf numFmtId="0" fontId="1" fillId="5" borderId="0" applyBorder="0" applyProtection="0">
      <alignment vertical="center"/>
    </xf>
    <xf numFmtId="0" fontId="1" fillId="6" borderId="0" applyBorder="0" applyProtection="0">
      <alignment vertical="center"/>
    </xf>
    <xf numFmtId="0" fontId="1" fillId="7" borderId="0" applyBorder="0" applyProtection="0">
      <alignment vertical="center"/>
    </xf>
    <xf numFmtId="0" fontId="1" fillId="8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5" borderId="0" applyBorder="0" applyProtection="0">
      <alignment vertical="center"/>
    </xf>
    <xf numFmtId="0" fontId="1" fillId="8" borderId="0" applyBorder="0" applyProtection="0">
      <alignment vertical="center"/>
    </xf>
    <xf numFmtId="0" fontId="1" fillId="11" borderId="0" applyBorder="0" applyProtection="0">
      <alignment vertical="center"/>
    </xf>
    <xf numFmtId="0" fontId="1" fillId="12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13" borderId="0" applyBorder="0" applyProtection="0">
      <alignment vertical="center"/>
    </xf>
    <xf numFmtId="0" fontId="1" fillId="14" borderId="0" applyBorder="0" applyProtection="0">
      <alignment vertical="center"/>
    </xf>
    <xf numFmtId="0" fontId="1" fillId="15" borderId="0" applyBorder="0" applyProtection="0">
      <alignment vertical="center"/>
    </xf>
    <xf numFmtId="0" fontId="2" fillId="3" borderId="0" applyBorder="0" applyProtection="0">
      <alignment vertical="center"/>
    </xf>
    <xf numFmtId="0" fontId="3" fillId="4" borderId="0" applyBorder="0" applyProtection="0">
      <alignment vertical="center"/>
    </xf>
    <xf numFmtId="0" fontId="4" fillId="16" borderId="0" applyBorder="0" applyProtection="0">
      <alignment vertical="center"/>
    </xf>
    <xf numFmtId="0" fontId="5" fillId="17" borderId="1" applyProtection="0">
      <alignment vertical="center"/>
    </xf>
    <xf numFmtId="0" fontId="6" fillId="0" borderId="2" applyProtection="0">
      <alignment vertical="center"/>
    </xf>
    <xf numFmtId="0" fontId="7" fillId="0" borderId="0"/>
    <xf numFmtId="0" fontId="8" fillId="0" borderId="3" applyProtection="0">
      <alignment vertical="center"/>
    </xf>
    <xf numFmtId="0" fontId="1" fillId="0" borderId="0">
      <alignment vertical="center"/>
    </xf>
    <xf numFmtId="0" fontId="9" fillId="0" borderId="4" applyProtection="0">
      <alignment vertical="center"/>
    </xf>
    <xf numFmtId="0" fontId="9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0" borderId="5" applyProtection="0">
      <alignment vertical="center"/>
    </xf>
    <xf numFmtId="0" fontId="12" fillId="7" borderId="6" applyProtection="0">
      <alignment vertical="center"/>
    </xf>
    <xf numFmtId="0" fontId="13" fillId="18" borderId="7" applyProtection="0">
      <alignment vertical="center"/>
    </xf>
    <xf numFmtId="0" fontId="14" fillId="19" borderId="0" applyBorder="0" applyProtection="0">
      <alignment vertical="center"/>
    </xf>
    <xf numFmtId="0" fontId="14" fillId="20" borderId="0" applyBorder="0" applyProtection="0">
      <alignment vertical="center"/>
    </xf>
    <xf numFmtId="0" fontId="14" fillId="21" borderId="0" applyBorder="0" applyProtection="0">
      <alignment vertical="center"/>
    </xf>
    <xf numFmtId="0" fontId="14" fillId="13" borderId="0" applyBorder="0" applyProtection="0">
      <alignment vertical="center"/>
    </xf>
    <xf numFmtId="0" fontId="14" fillId="14" borderId="0" applyBorder="0" applyProtection="0">
      <alignment vertical="center"/>
    </xf>
    <xf numFmtId="0" fontId="14" fillId="22" borderId="0" applyBorder="0" applyProtection="0">
      <alignment vertical="center"/>
    </xf>
    <xf numFmtId="0" fontId="15" fillId="18" borderId="6" applyProtection="0">
      <alignment vertical="center"/>
    </xf>
    <xf numFmtId="0" fontId="16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8" fillId="23" borderId="8" applyProtection="0">
      <alignment vertical="center"/>
    </xf>
    <xf numFmtId="0" fontId="19" fillId="0" borderId="9" applyProtection="0">
      <alignment vertical="center"/>
    </xf>
    <xf numFmtId="0" fontId="5" fillId="0" borderId="0"/>
    <xf numFmtId="0" fontId="7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</cellStyleXfs>
  <cellXfs count="343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0" fontId="37" fillId="0" borderId="2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8" fillId="16" borderId="16" xfId="0" applyFont="1" applyFill="1" applyBorder="1" applyAlignment="1">
      <alignment horizontal="center" vertical="center"/>
    </xf>
    <xf numFmtId="0" fontId="33" fillId="24" borderId="19" xfId="0" applyFont="1" applyFill="1" applyBorder="1" applyAlignment="1">
      <alignment horizontal="center" vertical="center"/>
    </xf>
    <xf numFmtId="0" fontId="35" fillId="0" borderId="17" xfId="0" applyFont="1" applyBorder="1" applyAlignment="1" applyProtection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3" fillId="24" borderId="22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0" fontId="35" fillId="0" borderId="12" xfId="0" applyFont="1" applyBorder="1" applyAlignment="1" applyProtection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0" fillId="0" borderId="0" xfId="50" applyFont="1"/>
    <xf numFmtId="0" fontId="40" fillId="0" borderId="0" xfId="50" applyFont="1" applyBorder="1" applyAlignment="1">
      <alignment horizontal="center"/>
    </xf>
    <xf numFmtId="0" fontId="40" fillId="0" borderId="0" xfId="50" applyFont="1" applyAlignment="1">
      <alignment horizontal="left"/>
    </xf>
    <xf numFmtId="0" fontId="40" fillId="0" borderId="0" xfId="50" applyFont="1" applyAlignment="1">
      <alignment horizontal="right"/>
    </xf>
    <xf numFmtId="0" fontId="21" fillId="0" borderId="0" xfId="50" applyFont="1" applyAlignment="1">
      <alignment horizontal="left"/>
    </xf>
    <xf numFmtId="0" fontId="21" fillId="0" borderId="0" xfId="50" applyFont="1" applyAlignment="1">
      <alignment horizontal="right"/>
    </xf>
    <xf numFmtId="0" fontId="21" fillId="0" borderId="0" xfId="50" applyFont="1" applyBorder="1" applyAlignment="1">
      <alignment horizontal="center"/>
    </xf>
    <xf numFmtId="0" fontId="21" fillId="0" borderId="0" xfId="50" applyFont="1"/>
    <xf numFmtId="0" fontId="21" fillId="0" borderId="12" xfId="50" applyFont="1" applyBorder="1" applyAlignment="1">
      <alignment horizontal="center" vertical="top" wrapText="1"/>
    </xf>
    <xf numFmtId="0" fontId="21" fillId="0" borderId="0" xfId="50" applyFont="1" applyBorder="1" applyAlignment="1">
      <alignment horizontal="center" vertical="top" wrapText="1"/>
    </xf>
    <xf numFmtId="0" fontId="41" fillId="0" borderId="12" xfId="50" applyFont="1" applyBorder="1" applyAlignment="1">
      <alignment horizontal="center" vertical="top" wrapText="1"/>
    </xf>
    <xf numFmtId="0" fontId="41" fillId="0" borderId="0" xfId="50" applyFont="1" applyBorder="1" applyAlignment="1">
      <alignment horizontal="center" vertical="top" wrapText="1"/>
    </xf>
    <xf numFmtId="0" fontId="41" fillId="0" borderId="13" xfId="5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/>
    </xf>
    <xf numFmtId="0" fontId="41" fillId="0" borderId="23" xfId="50" applyFont="1" applyBorder="1" applyAlignment="1">
      <alignment horizontal="center" vertical="top" wrapText="1"/>
    </xf>
    <xf numFmtId="0" fontId="40" fillId="0" borderId="0" xfId="50" applyFont="1" applyAlignment="1">
      <alignment horizontal="center"/>
    </xf>
    <xf numFmtId="0" fontId="43" fillId="0" borderId="0" xfId="50" applyFont="1" applyAlignment="1">
      <alignment horizontal="center"/>
    </xf>
    <xf numFmtId="0" fontId="21" fillId="0" borderId="0" xfId="47" applyFont="1"/>
    <xf numFmtId="0" fontId="44" fillId="0" borderId="12" xfId="50" applyFont="1" applyBorder="1" applyAlignment="1">
      <alignment horizontal="center"/>
    </xf>
    <xf numFmtId="0" fontId="44" fillId="0" borderId="11" xfId="50" applyFont="1" applyBorder="1"/>
    <xf numFmtId="0" fontId="40" fillId="0" borderId="15" xfId="50" applyFont="1" applyBorder="1"/>
    <xf numFmtId="0" fontId="40" fillId="0" borderId="0" xfId="50" applyFont="1" applyBorder="1"/>
    <xf numFmtId="0" fontId="44" fillId="0" borderId="0" xfId="50" applyFont="1" applyBorder="1" applyAlignment="1">
      <alignment horizontal="center"/>
    </xf>
    <xf numFmtId="0" fontId="44" fillId="0" borderId="0" xfId="50" applyFont="1"/>
    <xf numFmtId="0" fontId="45" fillId="0" borderId="26" xfId="0" applyFont="1" applyBorder="1" applyAlignment="1">
      <alignment horizontal="center"/>
    </xf>
    <xf numFmtId="176" fontId="44" fillId="0" borderId="26" xfId="5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>
      <alignment vertical="center"/>
    </xf>
    <xf numFmtId="0" fontId="21" fillId="0" borderId="0" xfId="47" applyFont="1" applyBorder="1" applyAlignment="1">
      <alignment horizontal="center"/>
    </xf>
    <xf numFmtId="0" fontId="36" fillId="0" borderId="16" xfId="0" applyFont="1" applyBorder="1">
      <alignment vertical="center"/>
    </xf>
    <xf numFmtId="0" fontId="40" fillId="0" borderId="18" xfId="50" applyFont="1" applyBorder="1"/>
    <xf numFmtId="0" fontId="40" fillId="0" borderId="2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4" fillId="0" borderId="27" xfId="50" applyFont="1" applyBorder="1"/>
    <xf numFmtId="0" fontId="40" fillId="0" borderId="0" xfId="0" applyFont="1" applyBorder="1">
      <alignment vertical="center"/>
    </xf>
    <xf numFmtId="0" fontId="40" fillId="0" borderId="15" xfId="0" applyFont="1" applyBorder="1">
      <alignment vertical="center"/>
    </xf>
    <xf numFmtId="0" fontId="36" fillId="0" borderId="0" xfId="0" applyFont="1">
      <alignment vertical="center"/>
    </xf>
    <xf numFmtId="0" fontId="40" fillId="0" borderId="26" xfId="0" applyFont="1" applyBorder="1">
      <alignment vertical="center"/>
    </xf>
    <xf numFmtId="0" fontId="40" fillId="0" borderId="28" xfId="0" applyFont="1" applyBorder="1">
      <alignment vertical="center"/>
    </xf>
    <xf numFmtId="0" fontId="40" fillId="0" borderId="18" xfId="0" applyFont="1" applyBorder="1" applyAlignment="1">
      <alignment horizontal="center"/>
    </xf>
    <xf numFmtId="0" fontId="36" fillId="0" borderId="12" xfId="47" applyFont="1" applyBorder="1" applyAlignment="1">
      <alignment horizontal="center"/>
    </xf>
    <xf numFmtId="0" fontId="44" fillId="0" borderId="0" xfId="50" applyFont="1" applyBorder="1"/>
    <xf numFmtId="0" fontId="45" fillId="0" borderId="18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1" fillId="0" borderId="0" xfId="47" applyFont="1" applyBorder="1"/>
    <xf numFmtId="0" fontId="40" fillId="0" borderId="24" xfId="50" applyFont="1" applyBorder="1"/>
    <xf numFmtId="0" fontId="40" fillId="0" borderId="0" xfId="0" applyFont="1" applyBorder="1" applyAlignment="1">
      <alignment horizontal="center"/>
    </xf>
    <xf numFmtId="0" fontId="40" fillId="0" borderId="26" xfId="50" applyFont="1" applyBorder="1"/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 vertical="center"/>
    </xf>
    <xf numFmtId="176" fontId="44" fillId="0" borderId="0" xfId="50" applyNumberFormat="1" applyFont="1" applyBorder="1" applyAlignment="1">
      <alignment horizontal="center"/>
    </xf>
    <xf numFmtId="0" fontId="40" fillId="0" borderId="0" xfId="5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1" fillId="0" borderId="0" xfId="47" applyFont="1" applyBorder="1" applyAlignment="1">
      <alignment horizontal="left"/>
    </xf>
    <xf numFmtId="0" fontId="43" fillId="0" borderId="0" xfId="46" applyFont="1">
      <alignment vertical="center"/>
    </xf>
    <xf numFmtId="0" fontId="40" fillId="0" borderId="0" xfId="46" applyFont="1">
      <alignment vertical="center"/>
    </xf>
    <xf numFmtId="0" fontId="44" fillId="0" borderId="16" xfId="50" applyFont="1" applyBorder="1"/>
    <xf numFmtId="0" fontId="40" fillId="0" borderId="0" xfId="50" applyFont="1" applyAlignment="1">
      <alignment vertical="center"/>
    </xf>
    <xf numFmtId="0" fontId="46" fillId="0" borderId="0" xfId="5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4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43" fillId="0" borderId="0" xfId="0" applyFont="1" applyBorder="1">
      <alignment vertical="center"/>
    </xf>
    <xf numFmtId="0" fontId="21" fillId="0" borderId="0" xfId="47" applyFont="1" applyAlignment="1">
      <alignment horizontal="center"/>
    </xf>
    <xf numFmtId="0" fontId="21" fillId="0" borderId="0" xfId="47" applyFont="1" applyAlignment="1">
      <alignment horizontal="left"/>
    </xf>
    <xf numFmtId="0" fontId="36" fillId="0" borderId="0" xfId="47" applyFont="1"/>
    <xf numFmtId="0" fontId="47" fillId="0" borderId="0" xfId="47" applyFont="1"/>
    <xf numFmtId="0" fontId="21" fillId="0" borderId="0" xfId="47" applyFont="1"/>
    <xf numFmtId="0" fontId="48" fillId="0" borderId="0" xfId="47" applyFont="1" applyAlignment="1">
      <alignment horizontal="center"/>
    </xf>
    <xf numFmtId="0" fontId="21" fillId="0" borderId="28" xfId="47" applyFont="1" applyBorder="1" applyAlignment="1">
      <alignment horizontal="center"/>
    </xf>
    <xf numFmtId="0" fontId="21" fillId="0" borderId="12" xfId="47" applyFont="1" applyBorder="1" applyAlignment="1">
      <alignment horizontal="center"/>
    </xf>
    <xf numFmtId="0" fontId="21" fillId="6" borderId="12" xfId="47" applyFont="1" applyFill="1" applyBorder="1" applyAlignment="1">
      <alignment horizontal="center"/>
    </xf>
    <xf numFmtId="0" fontId="21" fillId="0" borderId="12" xfId="47" applyFont="1" applyBorder="1"/>
    <xf numFmtId="0" fontId="21" fillId="0" borderId="12" xfId="49" applyFont="1" applyBorder="1" applyAlignment="1">
      <alignment horizontal="center"/>
    </xf>
    <xf numFmtId="0" fontId="21" fillId="6" borderId="12" xfId="49" applyFont="1" applyFill="1" applyBorder="1" applyAlignment="1">
      <alignment horizontal="center"/>
    </xf>
    <xf numFmtId="0" fontId="21" fillId="25" borderId="12" xfId="49" applyFont="1" applyFill="1" applyBorder="1" applyAlignment="1">
      <alignment horizontal="center"/>
    </xf>
    <xf numFmtId="0" fontId="21" fillId="25" borderId="12" xfId="49" applyFont="1" applyFill="1" applyBorder="1" applyAlignment="1">
      <alignment horizontal="right"/>
    </xf>
    <xf numFmtId="0" fontId="21" fillId="25" borderId="12" xfId="49" applyFont="1" applyFill="1" applyBorder="1" applyAlignment="1">
      <alignment horizontal="left"/>
    </xf>
    <xf numFmtId="0" fontId="21" fillId="25" borderId="12" xfId="47" applyFont="1" applyFill="1" applyBorder="1" applyAlignment="1">
      <alignment horizontal="center"/>
    </xf>
    <xf numFmtId="0" fontId="21" fillId="0" borderId="12" xfId="49" applyFont="1" applyBorder="1" applyAlignment="1">
      <alignment horizontal="center"/>
    </xf>
    <xf numFmtId="0" fontId="21" fillId="4" borderId="12" xfId="49" applyFont="1" applyFill="1" applyBorder="1" applyAlignment="1">
      <alignment horizontal="right"/>
    </xf>
    <xf numFmtId="0" fontId="21" fillId="6" borderId="12" xfId="49" applyFont="1" applyFill="1" applyBorder="1" applyAlignment="1">
      <alignment horizontal="left"/>
    </xf>
    <xf numFmtId="0" fontId="21" fillId="0" borderId="12" xfId="47" applyFont="1" applyBorder="1" applyAlignment="1">
      <alignment horizontal="center"/>
    </xf>
    <xf numFmtId="0" fontId="21" fillId="0" borderId="0" xfId="47" applyFont="1" applyAlignment="1">
      <alignment horizontal="right"/>
    </xf>
    <xf numFmtId="0" fontId="21" fillId="0" borderId="12" xfId="47" applyFont="1" applyBorder="1" applyAlignment="1">
      <alignment horizontal="left"/>
    </xf>
    <xf numFmtId="0" fontId="21" fillId="0" borderId="12" xfId="47" applyFont="1" applyBorder="1" applyAlignment="1">
      <alignment horizontal="left"/>
    </xf>
    <xf numFmtId="0" fontId="21" fillId="0" borderId="12" xfId="47" applyFont="1" applyBorder="1"/>
    <xf numFmtId="0" fontId="49" fillId="0" borderId="12" xfId="47" applyFont="1" applyBorder="1" applyAlignment="1">
      <alignment horizontal="left"/>
    </xf>
    <xf numFmtId="0" fontId="49" fillId="0" borderId="12" xfId="47" applyFont="1" applyBorder="1" applyAlignment="1">
      <alignment horizontal="left"/>
    </xf>
    <xf numFmtId="0" fontId="21" fillId="0" borderId="0" xfId="47" applyFont="1" applyAlignment="1">
      <alignment horizontal="right"/>
    </xf>
    <xf numFmtId="0" fontId="21" fillId="0" borderId="0" xfId="47" applyFont="1" applyAlignment="1">
      <alignment horizontal="left"/>
    </xf>
    <xf numFmtId="0" fontId="21" fillId="0" borderId="0" xfId="47" applyFont="1" applyBorder="1" applyAlignment="1">
      <alignment horizontal="left"/>
    </xf>
    <xf numFmtId="0" fontId="21" fillId="0" borderId="0" xfId="47" applyFont="1" applyBorder="1"/>
    <xf numFmtId="0" fontId="21" fillId="0" borderId="0" xfId="47" applyFont="1" applyBorder="1" applyAlignment="1">
      <alignment horizontal="right"/>
    </xf>
    <xf numFmtId="0" fontId="21" fillId="0" borderId="0" xfId="47" applyFont="1" applyBorder="1" applyAlignment="1">
      <alignment horizontal="right"/>
    </xf>
    <xf numFmtId="0" fontId="49" fillId="0" borderId="0" xfId="47" applyFont="1" applyBorder="1" applyAlignment="1">
      <alignment horizontal="left"/>
    </xf>
    <xf numFmtId="0" fontId="49" fillId="0" borderId="0" xfId="47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9" fillId="16" borderId="12" xfId="0" applyFont="1" applyFill="1" applyBorder="1" applyAlignment="1">
      <alignment horizontal="center" vertical="center"/>
    </xf>
    <xf numFmtId="0" fontId="52" fillId="24" borderId="2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0" fillId="0" borderId="0" xfId="50" applyFont="1" applyBorder="1" applyAlignment="1">
      <alignment horizontal="right"/>
    </xf>
    <xf numFmtId="0" fontId="21" fillId="0" borderId="0" xfId="50" applyFont="1" applyAlignment="1">
      <alignment horizontal="center"/>
    </xf>
    <xf numFmtId="0" fontId="41" fillId="0" borderId="12" xfId="50" applyFont="1" applyBorder="1" applyAlignment="1">
      <alignment horizontal="center" vertical="center" wrapText="1"/>
    </xf>
    <xf numFmtId="0" fontId="41" fillId="0" borderId="13" xfId="50" applyFont="1" applyBorder="1" applyAlignment="1">
      <alignment horizontal="center" vertical="center" wrapText="1"/>
    </xf>
    <xf numFmtId="0" fontId="41" fillId="0" borderId="0" xfId="50" applyFont="1" applyBorder="1" applyAlignment="1">
      <alignment horizontal="center" vertical="center" wrapText="1"/>
    </xf>
    <xf numFmtId="0" fontId="44" fillId="0" borderId="0" xfId="50" applyFont="1" applyBorder="1" applyAlignment="1">
      <alignment horizontal="center" vertical="center"/>
    </xf>
    <xf numFmtId="0" fontId="44" fillId="0" borderId="0" xfId="50" applyFont="1" applyAlignment="1">
      <alignment horizontal="center"/>
    </xf>
    <xf numFmtId="0" fontId="44" fillId="0" borderId="0" xfId="50" applyFont="1" applyAlignment="1">
      <alignment horizontal="left"/>
    </xf>
    <xf numFmtId="0" fontId="36" fillId="0" borderId="12" xfId="0" applyFont="1" applyBorder="1" applyAlignment="1">
      <alignment horizontal="center" vertical="center"/>
    </xf>
    <xf numFmtId="0" fontId="44" fillId="0" borderId="24" xfId="50" applyFont="1" applyBorder="1"/>
    <xf numFmtId="0" fontId="40" fillId="0" borderId="27" xfId="50" applyFont="1" applyBorder="1"/>
    <xf numFmtId="0" fontId="40" fillId="0" borderId="30" xfId="0" applyFont="1" applyBorder="1" applyAlignment="1">
      <alignment horizontal="center"/>
    </xf>
    <xf numFmtId="0" fontId="43" fillId="0" borderId="0" xfId="0" applyFont="1">
      <alignment vertical="center"/>
    </xf>
    <xf numFmtId="0" fontId="44" fillId="0" borderId="0" xfId="5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40" fillId="0" borderId="0" xfId="50" applyFont="1" applyBorder="1" applyAlignment="1">
      <alignment horizontal="center"/>
    </xf>
    <xf numFmtId="0" fontId="40" fillId="0" borderId="31" xfId="50" applyFont="1" applyBorder="1" applyAlignment="1">
      <alignment horizontal="center"/>
    </xf>
    <xf numFmtId="0" fontId="40" fillId="0" borderId="0" xfId="50" applyFont="1" applyBorder="1"/>
    <xf numFmtId="0" fontId="40" fillId="0" borderId="31" xfId="50" applyFont="1" applyBorder="1" applyAlignment="1">
      <alignment horizontal="center"/>
    </xf>
    <xf numFmtId="0" fontId="36" fillId="0" borderId="0" xfId="47" applyFont="1" applyBorder="1" applyAlignment="1">
      <alignment horizontal="center"/>
    </xf>
    <xf numFmtId="0" fontId="21" fillId="4" borderId="12" xfId="49" applyFont="1" applyFill="1" applyBorder="1" applyAlignment="1">
      <alignment horizontal="center"/>
    </xf>
    <xf numFmtId="0" fontId="21" fillId="0" borderId="21" xfId="47" applyFont="1" applyBorder="1"/>
    <xf numFmtId="0" fontId="21" fillId="0" borderId="23" xfId="47" applyFont="1" applyBorder="1" applyAlignment="1">
      <alignment horizontal="left"/>
    </xf>
    <xf numFmtId="176" fontId="21" fillId="0" borderId="0" xfId="47" applyNumberFormat="1" applyFont="1" applyBorder="1" applyAlignment="1">
      <alignment horizontal="left"/>
    </xf>
    <xf numFmtId="0" fontId="0" fillId="0" borderId="0" xfId="0">
      <alignment vertical="center"/>
    </xf>
    <xf numFmtId="0" fontId="54" fillId="0" borderId="0" xfId="48" applyFont="1" applyAlignment="1">
      <alignment horizontal="left" vertical="center"/>
    </xf>
    <xf numFmtId="0" fontId="36" fillId="0" borderId="0" xfId="48" applyFont="1" applyAlignment="1">
      <alignment horizontal="center"/>
    </xf>
    <xf numFmtId="0" fontId="54" fillId="0" borderId="0" xfId="48" applyFont="1" applyAlignment="1">
      <alignment horizontal="center"/>
    </xf>
    <xf numFmtId="0" fontId="21" fillId="0" borderId="0" xfId="48" applyFont="1"/>
    <xf numFmtId="0" fontId="36" fillId="0" borderId="0" xfId="48" applyFont="1" applyBorder="1" applyAlignment="1">
      <alignment horizontal="center"/>
    </xf>
    <xf numFmtId="0" fontId="21" fillId="0" borderId="0" xfId="48" applyFont="1" applyAlignment="1">
      <alignment horizontal="center"/>
    </xf>
    <xf numFmtId="0" fontId="21" fillId="0" borderId="0" xfId="48" applyFont="1" applyBorder="1"/>
    <xf numFmtId="0" fontId="21" fillId="0" borderId="0" xfId="48" applyFont="1" applyBorder="1" applyAlignment="1">
      <alignment horizontal="center"/>
    </xf>
    <xf numFmtId="0" fontId="21" fillId="0" borderId="32" xfId="48" applyFont="1" applyBorder="1" applyAlignment="1">
      <alignment horizontal="center"/>
    </xf>
    <xf numFmtId="0" fontId="55" fillId="0" borderId="33" xfId="48" applyFont="1" applyBorder="1" applyAlignment="1">
      <alignment horizontal="center"/>
    </xf>
    <xf numFmtId="0" fontId="21" fillId="0" borderId="34" xfId="48" applyFont="1" applyBorder="1" applyAlignment="1">
      <alignment horizontal="center"/>
    </xf>
    <xf numFmtId="0" fontId="21" fillId="0" borderId="35" xfId="48" applyFont="1" applyBorder="1" applyAlignment="1">
      <alignment horizontal="center"/>
    </xf>
    <xf numFmtId="0" fontId="21" fillId="0" borderId="0" xfId="48" applyFont="1" applyBorder="1" applyAlignment="1">
      <alignment horizontal="center"/>
    </xf>
    <xf numFmtId="0" fontId="21" fillId="0" borderId="36" xfId="48" applyFont="1" applyBorder="1" applyAlignment="1">
      <alignment horizontal="center"/>
    </xf>
    <xf numFmtId="176" fontId="21" fillId="0" borderId="0" xfId="48" applyNumberFormat="1" applyFont="1" applyBorder="1" applyAlignment="1">
      <alignment horizontal="center"/>
    </xf>
    <xf numFmtId="0" fontId="21" fillId="0" borderId="32" xfId="48" applyFont="1" applyBorder="1" applyAlignment="1">
      <alignment horizontal="center"/>
    </xf>
    <xf numFmtId="0" fontId="21" fillId="0" borderId="37" xfId="48" applyFont="1" applyBorder="1" applyAlignment="1">
      <alignment horizontal="center"/>
    </xf>
    <xf numFmtId="0" fontId="21" fillId="0" borderId="38" xfId="48" applyFont="1" applyBorder="1" applyAlignment="1">
      <alignment horizontal="center"/>
    </xf>
    <xf numFmtId="0" fontId="21" fillId="0" borderId="39" xfId="48" applyFont="1" applyBorder="1" applyAlignment="1">
      <alignment horizontal="center"/>
    </xf>
    <xf numFmtId="0" fontId="21" fillId="0" borderId="0" xfId="0" applyFont="1">
      <alignment vertical="center"/>
    </xf>
    <xf numFmtId="0" fontId="21" fillId="0" borderId="13" xfId="48" applyFont="1" applyBorder="1" applyAlignment="1">
      <alignment horizontal="center"/>
    </xf>
    <xf numFmtId="0" fontId="21" fillId="0" borderId="12" xfId="48" applyFont="1" applyBorder="1" applyAlignment="1">
      <alignment horizontal="center"/>
    </xf>
    <xf numFmtId="0" fontId="21" fillId="0" borderId="17" xfId="48" applyFont="1" applyBorder="1" applyAlignment="1">
      <alignment horizontal="center"/>
    </xf>
    <xf numFmtId="176" fontId="21" fillId="0" borderId="12" xfId="48" applyNumberFormat="1" applyFont="1" applyBorder="1" applyAlignment="1">
      <alignment horizontal="center"/>
    </xf>
    <xf numFmtId="0" fontId="21" fillId="0" borderId="21" xfId="48" applyFont="1" applyBorder="1" applyAlignment="1">
      <alignment horizontal="center"/>
    </xf>
    <xf numFmtId="0" fontId="21" fillId="26" borderId="12" xfId="0" applyFont="1" applyFill="1" applyBorder="1" applyAlignment="1">
      <alignment horizontal="center" vertical="center"/>
    </xf>
    <xf numFmtId="0" fontId="21" fillId="0" borderId="12" xfId="48" applyFont="1" applyBorder="1"/>
    <xf numFmtId="0" fontId="21" fillId="27" borderId="12" xfId="48" applyFont="1" applyFill="1" applyBorder="1" applyAlignment="1">
      <alignment horizont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48" applyFont="1" applyFill="1" applyBorder="1" applyAlignment="1">
      <alignment horizontal="center"/>
    </xf>
    <xf numFmtId="0" fontId="21" fillId="0" borderId="23" xfId="48" applyFont="1" applyBorder="1"/>
    <xf numFmtId="0" fontId="21" fillId="27" borderId="12" xfId="48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48" applyFont="1" applyBorder="1"/>
    <xf numFmtId="0" fontId="21" fillId="0" borderId="15" xfId="48" applyFont="1" applyBorder="1"/>
    <xf numFmtId="176" fontId="21" fillId="0" borderId="21" xfId="48" applyNumberFormat="1" applyFont="1" applyBorder="1" applyAlignment="1">
      <alignment horizont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21" fillId="0" borderId="18" xfId="48" applyFont="1" applyBorder="1"/>
    <xf numFmtId="0" fontId="0" fillId="0" borderId="0" xfId="0" applyAlignment="1">
      <alignment horizontal="center" vertical="center"/>
    </xf>
    <xf numFmtId="177" fontId="54" fillId="0" borderId="10" xfId="48" applyNumberFormat="1" applyFont="1" applyBorder="1" applyAlignment="1"/>
    <xf numFmtId="0" fontId="54" fillId="0" borderId="10" xfId="48" applyFont="1" applyBorder="1" applyAlignment="1"/>
    <xf numFmtId="0" fontId="21" fillId="28" borderId="12" xfId="48" applyFont="1" applyFill="1" applyBorder="1" applyAlignment="1">
      <alignment horizontal="center"/>
    </xf>
    <xf numFmtId="0" fontId="21" fillId="28" borderId="12" xfId="0" applyFont="1" applyFill="1" applyBorder="1" applyAlignment="1">
      <alignment horizontal="center" vertical="center"/>
    </xf>
    <xf numFmtId="0" fontId="21" fillId="28" borderId="23" xfId="0" applyFont="1" applyFill="1" applyBorder="1" applyAlignment="1">
      <alignment horizontal="center" vertical="center"/>
    </xf>
    <xf numFmtId="0" fontId="21" fillId="29" borderId="12" xfId="48" applyFont="1" applyFill="1" applyBorder="1" applyAlignment="1">
      <alignment horizontal="center"/>
    </xf>
    <xf numFmtId="0" fontId="21" fillId="29" borderId="13" xfId="48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3" xfId="48" applyFont="1" applyBorder="1" applyAlignment="1">
      <alignment horizontal="center"/>
    </xf>
    <xf numFmtId="176" fontId="21" fillId="0" borderId="17" xfId="48" applyNumberFormat="1" applyFont="1" applyBorder="1" applyAlignment="1">
      <alignment horizontal="center"/>
    </xf>
    <xf numFmtId="0" fontId="21" fillId="0" borderId="40" xfId="48" applyFont="1" applyBorder="1" applyAlignment="1">
      <alignment horizontal="center"/>
    </xf>
    <xf numFmtId="0" fontId="21" fillId="26" borderId="12" xfId="48" applyFont="1" applyFill="1" applyBorder="1" applyAlignment="1">
      <alignment horizontal="center"/>
    </xf>
    <xf numFmtId="0" fontId="25" fillId="0" borderId="12" xfId="47" applyFont="1" applyBorder="1" applyAlignment="1">
      <alignment horizontal="left"/>
    </xf>
    <xf numFmtId="0" fontId="58" fillId="0" borderId="12" xfId="47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1" fillId="0" borderId="11" xfId="47" applyFont="1" applyBorder="1" applyAlignment="1">
      <alignment horizontal="center"/>
    </xf>
    <xf numFmtId="0" fontId="21" fillId="0" borderId="12" xfId="48" applyFont="1" applyBorder="1" applyAlignment="1">
      <alignment horizontal="center"/>
    </xf>
    <xf numFmtId="177" fontId="54" fillId="0" borderId="10" xfId="48" applyNumberFormat="1" applyFont="1" applyBorder="1" applyAlignment="1">
      <alignment horizontal="left"/>
    </xf>
    <xf numFmtId="0" fontId="54" fillId="0" borderId="10" xfId="48" applyFont="1" applyBorder="1" applyAlignment="1">
      <alignment horizontal="center"/>
    </xf>
    <xf numFmtId="0" fontId="21" fillId="0" borderId="13" xfId="48" applyFont="1" applyBorder="1" applyAlignment="1">
      <alignment horizontal="center"/>
    </xf>
    <xf numFmtId="0" fontId="54" fillId="0" borderId="0" xfId="48" applyFont="1" applyBorder="1" applyAlignment="1">
      <alignment horizontal="center" vertical="center"/>
    </xf>
    <xf numFmtId="0" fontId="54" fillId="0" borderId="0" xfId="48" applyFont="1" applyBorder="1" applyAlignment="1">
      <alignment horizontal="center"/>
    </xf>
    <xf numFmtId="0" fontId="54" fillId="0" borderId="10" xfId="48" applyFont="1" applyBorder="1" applyAlignment="1">
      <alignment horizontal="left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2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35" fillId="0" borderId="43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3" fillId="0" borderId="43" xfId="0" applyFont="1" applyBorder="1" applyAlignment="1" applyProtection="1">
      <alignment horizontal="center" vertical="center"/>
    </xf>
    <xf numFmtId="0" fontId="35" fillId="0" borderId="43" xfId="0" applyFont="1" applyBorder="1" applyAlignment="1" applyProtection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52" fillId="24" borderId="44" xfId="0" applyFont="1" applyFill="1" applyBorder="1" applyAlignment="1">
      <alignment horizontal="center" vertical="center"/>
    </xf>
    <xf numFmtId="0" fontId="36" fillId="0" borderId="41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44" fillId="0" borderId="10" xfId="5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6" xfId="0" applyFont="1" applyBorder="1">
      <alignment vertical="center"/>
    </xf>
    <xf numFmtId="0" fontId="44" fillId="0" borderId="26" xfId="5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4" fillId="0" borderId="43" xfId="0" applyFont="1" applyBorder="1" applyAlignment="1">
      <alignment horizontal="center" vertical="center"/>
    </xf>
    <xf numFmtId="0" fontId="43" fillId="0" borderId="0" xfId="46" applyFont="1" applyAlignment="1">
      <alignment horizontal="center" vertical="center"/>
    </xf>
    <xf numFmtId="0" fontId="40" fillId="0" borderId="0" xfId="46" applyFont="1" applyAlignment="1">
      <alignment horizontal="center" vertical="center"/>
    </xf>
    <xf numFmtId="0" fontId="44" fillId="0" borderId="43" xfId="0" applyFont="1" applyBorder="1">
      <alignment vertical="center"/>
    </xf>
    <xf numFmtId="0" fontId="44" fillId="0" borderId="43" xfId="50" applyFont="1" applyBorder="1"/>
    <xf numFmtId="0" fontId="40" fillId="0" borderId="17" xfId="0" applyFont="1" applyBorder="1">
      <alignment vertical="center"/>
    </xf>
    <xf numFmtId="0" fontId="40" fillId="0" borderId="28" xfId="50" applyFont="1" applyBorder="1"/>
    <xf numFmtId="0" fontId="45" fillId="0" borderId="16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15" xfId="0" applyFont="1" applyBorder="1" applyAlignment="1">
      <alignment vertical="center"/>
    </xf>
    <xf numFmtId="0" fontId="40" fillId="0" borderId="26" xfId="50" applyFont="1" applyBorder="1" applyAlignment="1">
      <alignment horizontal="center" vertical="center"/>
    </xf>
    <xf numFmtId="20" fontId="40" fillId="0" borderId="26" xfId="0" applyNumberFormat="1" applyFont="1" applyBorder="1" applyAlignment="1">
      <alignment horizontal="center"/>
    </xf>
    <xf numFmtId="0" fontId="40" fillId="0" borderId="18" xfId="0" applyFont="1" applyBorder="1" applyAlignment="1">
      <alignment vertical="center"/>
    </xf>
    <xf numFmtId="0" fontId="40" fillId="0" borderId="10" xfId="0" applyFont="1" applyBorder="1">
      <alignment vertical="center"/>
    </xf>
    <xf numFmtId="0" fontId="43" fillId="0" borderId="17" xfId="0" applyFont="1" applyBorder="1">
      <alignment vertical="center"/>
    </xf>
    <xf numFmtId="0" fontId="40" fillId="0" borderId="28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1" fillId="0" borderId="0" xfId="0" applyFont="1" applyBorder="1">
      <alignment vertical="center"/>
    </xf>
    <xf numFmtId="0" fontId="40" fillId="0" borderId="16" xfId="0" applyFont="1" applyBorder="1">
      <alignment vertical="center"/>
    </xf>
    <xf numFmtId="0" fontId="3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51">
    <cellStyle name="?" xfId="19" xr:uid="{00000000-0005-0000-0000-000018000000}"/>
    <cellStyle name="? 1" xfId="20" xr:uid="{00000000-0005-0000-0000-000019000000}"/>
    <cellStyle name="??" xfId="21" xr:uid="{00000000-0005-0000-0000-00001A000000}"/>
    <cellStyle name="?? 1" xfId="22" xr:uid="{00000000-0005-0000-0000-00001B000000}"/>
    <cellStyle name="?? 1 1" xfId="23" xr:uid="{00000000-0005-0000-0000-00001C000000}"/>
    <cellStyle name="?? 2" xfId="24" xr:uid="{00000000-0005-0000-0000-00001D000000}"/>
    <cellStyle name="?? 2 1" xfId="25" xr:uid="{00000000-0005-0000-0000-00001E000000}"/>
    <cellStyle name="?? 3" xfId="26" xr:uid="{00000000-0005-0000-0000-00001F000000}"/>
    <cellStyle name="?? 3 1" xfId="27" xr:uid="{00000000-0005-0000-0000-000020000000}"/>
    <cellStyle name="?? 4" xfId="28" xr:uid="{00000000-0005-0000-0000-000021000000}"/>
    <cellStyle name="?? 5" xfId="29" xr:uid="{00000000-0005-0000-0000-000022000000}"/>
    <cellStyle name="?? 6" xfId="30" xr:uid="{00000000-0005-0000-0000-000023000000}"/>
    <cellStyle name="?? 7" xfId="31" xr:uid="{00000000-0005-0000-0000-000024000000}"/>
    <cellStyle name="?? 8" xfId="32" xr:uid="{00000000-0005-0000-0000-000025000000}"/>
    <cellStyle name="????" xfId="39" xr:uid="{00000000-0005-0000-0000-00002C000000}"/>
    <cellStyle name="???? 1" xfId="40" xr:uid="{00000000-0005-0000-0000-00002D000000}"/>
    <cellStyle name="???? 2" xfId="41" xr:uid="{00000000-0005-0000-0000-00002E000000}"/>
    <cellStyle name="?????" xfId="42" xr:uid="{00000000-0005-0000-0000-00002F000000}"/>
    <cellStyle name="??????" xfId="43" xr:uid="{00000000-0005-0000-0000-000030000000}"/>
    <cellStyle name="??_LCSDCup_Information" xfId="44" xr:uid="{00000000-0005-0000-0000-000031000000}"/>
    <cellStyle name="??1" xfId="33" xr:uid="{00000000-0005-0000-0000-000026000000}"/>
    <cellStyle name="??2" xfId="34" xr:uid="{00000000-0005-0000-0000-000027000000}"/>
    <cellStyle name="??3" xfId="35" xr:uid="{00000000-0005-0000-0000-000028000000}"/>
    <cellStyle name="??4" xfId="36" xr:uid="{00000000-0005-0000-0000-000029000000}"/>
    <cellStyle name="??5" xfId="37" xr:uid="{00000000-0005-0000-0000-00002A000000}"/>
    <cellStyle name="??6" xfId="38" xr:uid="{00000000-0005-0000-0000-00002B000000}"/>
    <cellStyle name="20% - ??1" xfId="1" xr:uid="{00000000-0005-0000-0000-000006000000}"/>
    <cellStyle name="20% - ??2" xfId="2" xr:uid="{00000000-0005-0000-0000-000007000000}"/>
    <cellStyle name="20% - ??3" xfId="3" xr:uid="{00000000-0005-0000-0000-000008000000}"/>
    <cellStyle name="20% - ??4" xfId="4" xr:uid="{00000000-0005-0000-0000-000009000000}"/>
    <cellStyle name="20% - ??5" xfId="5" xr:uid="{00000000-0005-0000-0000-00000A000000}"/>
    <cellStyle name="20% - ??6" xfId="6" xr:uid="{00000000-0005-0000-0000-00000B000000}"/>
    <cellStyle name="40% - ??1" xfId="7" xr:uid="{00000000-0005-0000-0000-00000C000000}"/>
    <cellStyle name="40% - ??2" xfId="8" xr:uid="{00000000-0005-0000-0000-00000D000000}"/>
    <cellStyle name="40% - ??3" xfId="9" xr:uid="{00000000-0005-0000-0000-00000E000000}"/>
    <cellStyle name="40% - ??4" xfId="10" xr:uid="{00000000-0005-0000-0000-00000F000000}"/>
    <cellStyle name="40% - ??5" xfId="11" xr:uid="{00000000-0005-0000-0000-000010000000}"/>
    <cellStyle name="40% - ??6" xfId="12" xr:uid="{00000000-0005-0000-0000-000011000000}"/>
    <cellStyle name="60% - ??1" xfId="13" xr:uid="{00000000-0005-0000-0000-000012000000}"/>
    <cellStyle name="60% - ??2" xfId="14" xr:uid="{00000000-0005-0000-0000-000013000000}"/>
    <cellStyle name="60% - ??3" xfId="15" xr:uid="{00000000-0005-0000-0000-000014000000}"/>
    <cellStyle name="60% - ??4" xfId="16" xr:uid="{00000000-0005-0000-0000-000015000000}"/>
    <cellStyle name="60% - ??5" xfId="17" xr:uid="{00000000-0005-0000-0000-000016000000}"/>
    <cellStyle name="60% - ??6" xfId="18" xr:uid="{00000000-0005-0000-0000-000017000000}"/>
    <cellStyle name="一般" xfId="0" builtinId="0"/>
    <cellStyle name="一般 2" xfId="45" xr:uid="{00000000-0005-0000-0000-000032000000}"/>
    <cellStyle name="一般 3" xfId="46" xr:uid="{00000000-0005-0000-0000-000033000000}"/>
    <cellStyle name="一般_LCSDCup_Information" xfId="47" xr:uid="{00000000-0005-0000-0000-000034000000}"/>
    <cellStyle name="一般_LCSDCup_Information 2" xfId="48" xr:uid="{00000000-0005-0000-0000-000035000000}"/>
    <cellStyle name="一般_LCSDCup_Information_2005LCSD INFORMATION" xfId="49" xr:uid="{00000000-0005-0000-0000-000036000000}"/>
    <cellStyle name="一般_MEN_32_To8" xfId="50" xr:uid="{00000000-0005-0000-0000-00003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4C7DC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DE59"/>
      <rgbColor rgb="FF00FFFF"/>
      <rgbColor rgb="FF800080"/>
      <rgbColor rgb="FF800000"/>
      <rgbColor rgb="FF008080"/>
      <rgbColor rgb="FF3333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FD095"/>
      <rgbColor rgb="FFFFCC00"/>
      <rgbColor rgb="FFFF9900"/>
      <rgbColor rgb="FFFF6D6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7"/>
  <sheetViews>
    <sheetView tabSelected="1" zoomScale="85" zoomScaleNormal="85" workbookViewId="0"/>
  </sheetViews>
  <sheetFormatPr defaultRowHeight="16.5"/>
  <cols>
    <col min="1" max="1" width="10.875" style="1" customWidth="1"/>
    <col min="2" max="2" width="109.375" style="2" customWidth="1"/>
    <col min="3" max="1025" width="9" style="2" customWidth="1"/>
  </cols>
  <sheetData>
    <row r="1" spans="1:2" ht="27.75">
      <c r="B1" s="3" t="s">
        <v>0</v>
      </c>
    </row>
    <row r="2" spans="1:2" ht="31.5">
      <c r="A2" s="289" t="s">
        <v>1</v>
      </c>
      <c r="B2" s="289"/>
    </row>
    <row r="4" spans="1:2">
      <c r="A4" s="4" t="s">
        <v>2</v>
      </c>
      <c r="B4" s="5" t="s">
        <v>3</v>
      </c>
    </row>
    <row r="5" spans="1:2">
      <c r="A5" s="4"/>
      <c r="B5" s="5" t="s">
        <v>4</v>
      </c>
    </row>
    <row r="6" spans="1:2">
      <c r="A6" s="4" t="s">
        <v>5</v>
      </c>
      <c r="B6" s="5" t="s">
        <v>6</v>
      </c>
    </row>
    <row r="7" spans="1:2">
      <c r="A7" s="4" t="s">
        <v>7</v>
      </c>
      <c r="B7" s="6" t="s">
        <v>8</v>
      </c>
    </row>
    <row r="8" spans="1:2">
      <c r="A8" s="7"/>
      <c r="B8" s="5" t="s">
        <v>9</v>
      </c>
    </row>
    <row r="9" spans="1:2">
      <c r="A9" s="7"/>
      <c r="B9" s="5" t="s">
        <v>10</v>
      </c>
    </row>
    <row r="10" spans="1:2">
      <c r="A10" s="7"/>
      <c r="B10" s="8" t="s">
        <v>11</v>
      </c>
    </row>
    <row r="11" spans="1:2">
      <c r="A11" s="7"/>
      <c r="B11" s="8" t="s">
        <v>12</v>
      </c>
    </row>
    <row r="12" spans="1:2">
      <c r="A12" s="7"/>
      <c r="B12" s="8" t="s">
        <v>13</v>
      </c>
    </row>
    <row r="13" spans="1:2">
      <c r="A13" s="7"/>
      <c r="B13" s="8" t="s">
        <v>14</v>
      </c>
    </row>
    <row r="14" spans="1:2">
      <c r="A14" s="7"/>
      <c r="B14" s="8" t="s">
        <v>15</v>
      </c>
    </row>
    <row r="15" spans="1:2">
      <c r="A15" s="7"/>
      <c r="B15" s="9" t="s">
        <v>16</v>
      </c>
    </row>
    <row r="16" spans="1:2">
      <c r="A16" s="7"/>
      <c r="B16" s="9"/>
    </row>
    <row r="17" spans="1:2">
      <c r="A17" s="4"/>
      <c r="B17" s="9" t="s">
        <v>17</v>
      </c>
    </row>
  </sheetData>
  <mergeCells count="1">
    <mergeCell ref="A2:B2"/>
  </mergeCells>
  <phoneticPr fontId="57" type="noConversion"/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N94"/>
  <sheetViews>
    <sheetView zoomScale="85" zoomScaleNormal="85" workbookViewId="0"/>
  </sheetViews>
  <sheetFormatPr defaultRowHeight="21"/>
  <cols>
    <col min="1" max="1" width="10.625" style="10" customWidth="1"/>
    <col min="2" max="2" width="8.875" style="1" customWidth="1"/>
    <col min="3" max="3" width="11.125" style="10" customWidth="1"/>
    <col min="4" max="4" width="30.625" style="1" customWidth="1"/>
    <col min="5" max="5" width="20.625" style="11" customWidth="1"/>
    <col min="6" max="6" width="8.625" style="11" customWidth="1"/>
    <col min="7" max="7" width="20.625" style="11" customWidth="1"/>
    <col min="8" max="8" width="8.625" style="10" customWidth="1"/>
    <col min="9" max="9" width="15.125" style="10" customWidth="1"/>
    <col min="10" max="10" width="20.375" style="1" customWidth="1"/>
    <col min="11" max="11" width="20.875" style="12" bestFit="1" customWidth="1"/>
    <col min="12" max="13" width="19.375" style="301" bestFit="1" customWidth="1"/>
    <col min="14" max="14" width="19.375" style="301" customWidth="1"/>
    <col min="15" max="15" width="20.625" style="10" customWidth="1"/>
    <col min="16" max="1028" width="9" style="10" customWidth="1"/>
  </cols>
  <sheetData>
    <row r="1" spans="1:18" ht="21" customHeight="1">
      <c r="A1" s="13" t="s">
        <v>18</v>
      </c>
      <c r="B1" s="14"/>
      <c r="C1" s="14"/>
      <c r="D1" s="15"/>
      <c r="E1" s="16"/>
      <c r="F1" s="16"/>
      <c r="G1" s="16"/>
      <c r="H1" s="17"/>
      <c r="I1" s="17"/>
      <c r="J1" s="18"/>
      <c r="L1" s="169"/>
      <c r="M1" s="169"/>
      <c r="N1" s="169"/>
    </row>
    <row r="2" spans="1:18" ht="21" customHeight="1">
      <c r="A2" s="19" t="s">
        <v>19</v>
      </c>
      <c r="B2" s="20"/>
      <c r="C2" s="19"/>
      <c r="D2" s="17"/>
      <c r="E2" s="16"/>
      <c r="F2" s="16"/>
      <c r="G2" s="16"/>
      <c r="H2" s="18"/>
      <c r="I2" s="18"/>
      <c r="J2" s="18"/>
      <c r="L2" s="169"/>
      <c r="M2" s="169"/>
      <c r="N2" s="169"/>
    </row>
    <row r="3" spans="1:18" ht="21" customHeight="1">
      <c r="A3" s="21" t="s">
        <v>20</v>
      </c>
      <c r="B3" s="22"/>
      <c r="C3" s="23"/>
      <c r="D3" s="24"/>
      <c r="E3" s="25"/>
      <c r="F3" s="25"/>
      <c r="G3" s="25"/>
      <c r="H3" s="26"/>
      <c r="I3" s="26"/>
      <c r="J3" s="18"/>
      <c r="K3" s="27"/>
      <c r="L3" s="302"/>
      <c r="M3" s="302"/>
      <c r="N3" s="302"/>
      <c r="O3" s="65"/>
    </row>
    <row r="4" spans="1:18" ht="21" customHeight="1">
      <c r="A4" s="29" t="s">
        <v>21</v>
      </c>
      <c r="B4" s="30" t="s">
        <v>22</v>
      </c>
      <c r="C4" s="31" t="s">
        <v>23</v>
      </c>
      <c r="D4" s="32" t="s">
        <v>24</v>
      </c>
      <c r="E4" s="33"/>
      <c r="F4" s="34" t="s">
        <v>25</v>
      </c>
      <c r="G4" s="33"/>
      <c r="H4" s="34" t="s">
        <v>25</v>
      </c>
      <c r="I4" s="35" t="s">
        <v>26</v>
      </c>
      <c r="J4" s="36" t="s">
        <v>27</v>
      </c>
      <c r="K4" s="37"/>
      <c r="L4" s="303"/>
      <c r="M4" s="303"/>
      <c r="N4" s="303"/>
      <c r="O4" s="304"/>
    </row>
    <row r="5" spans="1:18" ht="21" customHeight="1">
      <c r="A5" s="38" t="s">
        <v>28</v>
      </c>
      <c r="B5" s="30" t="s">
        <v>29</v>
      </c>
      <c r="C5" s="39" t="s">
        <v>30</v>
      </c>
      <c r="D5" s="40" t="s">
        <v>31</v>
      </c>
      <c r="E5" s="41" t="s">
        <v>32</v>
      </c>
      <c r="F5" s="42" t="s">
        <v>33</v>
      </c>
      <c r="G5" s="43" t="s">
        <v>34</v>
      </c>
      <c r="H5" s="42" t="s">
        <v>33</v>
      </c>
      <c r="I5" s="44" t="s">
        <v>33</v>
      </c>
      <c r="J5" s="45" t="s">
        <v>29</v>
      </c>
      <c r="K5" s="46"/>
      <c r="L5" s="305" t="s">
        <v>478</v>
      </c>
      <c r="M5" s="305" t="s">
        <v>479</v>
      </c>
      <c r="N5" s="305" t="s">
        <v>480</v>
      </c>
      <c r="O5" s="306" t="s">
        <v>35</v>
      </c>
    </row>
    <row r="6" spans="1:18" ht="20.100000000000001" customHeight="1">
      <c r="A6" s="47">
        <v>1</v>
      </c>
      <c r="B6" s="48" t="str">
        <f t="shared" ref="B6:B40" si="0">J6</f>
        <v>A1</v>
      </c>
      <c r="C6" s="49">
        <v>6</v>
      </c>
      <c r="D6" s="50" t="s">
        <v>36</v>
      </c>
      <c r="E6" s="50" t="s">
        <v>37</v>
      </c>
      <c r="F6" s="51">
        <v>91</v>
      </c>
      <c r="G6" s="50" t="s">
        <v>38</v>
      </c>
      <c r="H6" s="51">
        <v>70</v>
      </c>
      <c r="I6" s="52">
        <f t="shared" ref="I6:I37" si="1">F6+H6</f>
        <v>161</v>
      </c>
      <c r="J6" s="53" t="s">
        <v>39</v>
      </c>
      <c r="K6" s="46"/>
      <c r="L6" s="305" t="s">
        <v>489</v>
      </c>
      <c r="M6" s="305">
        <v>20</v>
      </c>
      <c r="N6" s="305">
        <f>M6/2</f>
        <v>10</v>
      </c>
      <c r="O6" s="307"/>
    </row>
    <row r="7" spans="1:18" ht="20.100000000000001" customHeight="1">
      <c r="A7" s="47">
        <v>2</v>
      </c>
      <c r="B7" s="48" t="str">
        <f t="shared" si="0"/>
        <v>B1</v>
      </c>
      <c r="C7" s="55">
        <v>2</v>
      </c>
      <c r="D7" s="56" t="s">
        <v>40</v>
      </c>
      <c r="E7" s="56" t="s">
        <v>41</v>
      </c>
      <c r="F7" s="51">
        <v>78.5</v>
      </c>
      <c r="G7" s="56" t="s">
        <v>42</v>
      </c>
      <c r="H7" s="51">
        <v>54</v>
      </c>
      <c r="I7" s="52">
        <f t="shared" si="1"/>
        <v>132.5</v>
      </c>
      <c r="J7" s="57" t="s">
        <v>43</v>
      </c>
      <c r="K7" s="58"/>
      <c r="L7" s="305" t="s">
        <v>490</v>
      </c>
      <c r="M7" s="305">
        <v>18</v>
      </c>
      <c r="N7" s="305">
        <f t="shared" ref="N7:N19" si="2">M7/2</f>
        <v>9</v>
      </c>
      <c r="O7" s="307"/>
    </row>
    <row r="8" spans="1:18" ht="20.100000000000001" customHeight="1">
      <c r="A8" s="47">
        <v>3</v>
      </c>
      <c r="B8" s="48" t="str">
        <f t="shared" si="0"/>
        <v>C1</v>
      </c>
      <c r="C8" s="55">
        <v>4</v>
      </c>
      <c r="D8" s="56" t="s">
        <v>44</v>
      </c>
      <c r="E8" s="56" t="s">
        <v>45</v>
      </c>
      <c r="F8" s="51">
        <v>61.75</v>
      </c>
      <c r="G8" s="56" t="s">
        <v>46</v>
      </c>
      <c r="H8" s="51">
        <v>55</v>
      </c>
      <c r="I8" s="52">
        <f t="shared" si="1"/>
        <v>116.75</v>
      </c>
      <c r="J8" s="57" t="s">
        <v>47</v>
      </c>
      <c r="K8" s="58"/>
      <c r="L8" s="305" t="s">
        <v>492</v>
      </c>
      <c r="M8" s="305">
        <v>14</v>
      </c>
      <c r="N8" s="305">
        <f t="shared" si="2"/>
        <v>7</v>
      </c>
      <c r="O8" s="307"/>
    </row>
    <row r="9" spans="1:18" ht="20.100000000000001" customHeight="1">
      <c r="A9" s="47">
        <v>4</v>
      </c>
      <c r="B9" s="48" t="str">
        <f t="shared" si="0"/>
        <v>D1</v>
      </c>
      <c r="C9" s="55">
        <v>5</v>
      </c>
      <c r="D9" s="56" t="s">
        <v>48</v>
      </c>
      <c r="E9" s="56" t="s">
        <v>49</v>
      </c>
      <c r="F9" s="51">
        <v>9</v>
      </c>
      <c r="G9" s="56" t="s">
        <v>50</v>
      </c>
      <c r="H9" s="51">
        <v>15.75</v>
      </c>
      <c r="I9" s="52">
        <f t="shared" si="1"/>
        <v>24.75</v>
      </c>
      <c r="J9" s="57" t="s">
        <v>51</v>
      </c>
      <c r="K9" s="58"/>
      <c r="L9" s="305" t="s">
        <v>493</v>
      </c>
      <c r="M9" s="305">
        <v>12</v>
      </c>
      <c r="N9" s="305">
        <f t="shared" si="2"/>
        <v>6</v>
      </c>
      <c r="O9" s="307"/>
    </row>
    <row r="10" spans="1:18" ht="20.100000000000001" customHeight="1">
      <c r="A10" s="47">
        <v>5</v>
      </c>
      <c r="B10" s="48" t="str">
        <f t="shared" si="0"/>
        <v>D2</v>
      </c>
      <c r="C10" s="55">
        <v>6</v>
      </c>
      <c r="D10" s="56" t="s">
        <v>52</v>
      </c>
      <c r="E10" s="56" t="s">
        <v>53</v>
      </c>
      <c r="F10" s="51">
        <v>6</v>
      </c>
      <c r="G10" s="56" t="s">
        <v>54</v>
      </c>
      <c r="H10" s="51">
        <v>6</v>
      </c>
      <c r="I10" s="52">
        <f t="shared" si="1"/>
        <v>12</v>
      </c>
      <c r="J10" s="57" t="s">
        <v>55</v>
      </c>
      <c r="K10" s="58"/>
      <c r="L10" s="305" t="s">
        <v>494</v>
      </c>
      <c r="M10" s="305">
        <v>10</v>
      </c>
      <c r="N10" s="305">
        <f t="shared" si="2"/>
        <v>5</v>
      </c>
      <c r="O10" s="307"/>
    </row>
    <row r="11" spans="1:18" ht="20.100000000000001" customHeight="1">
      <c r="A11" s="47">
        <v>6</v>
      </c>
      <c r="B11" s="48" t="str">
        <f t="shared" si="0"/>
        <v>C2</v>
      </c>
      <c r="C11" s="55">
        <v>6</v>
      </c>
      <c r="D11" s="56" t="s">
        <v>56</v>
      </c>
      <c r="E11" s="56" t="s">
        <v>57</v>
      </c>
      <c r="F11" s="51">
        <v>1.5</v>
      </c>
      <c r="G11" s="56" t="s">
        <v>58</v>
      </c>
      <c r="H11" s="51">
        <v>0</v>
      </c>
      <c r="I11" s="52">
        <f t="shared" si="1"/>
        <v>1.5</v>
      </c>
      <c r="J11" s="57" t="s">
        <v>59</v>
      </c>
      <c r="K11" s="58"/>
      <c r="L11" s="305" t="s">
        <v>493</v>
      </c>
      <c r="M11" s="305">
        <v>12</v>
      </c>
      <c r="N11" s="305">
        <f t="shared" si="2"/>
        <v>6</v>
      </c>
      <c r="O11" s="307"/>
    </row>
    <row r="12" spans="1:18" ht="20.100000000000001" customHeight="1">
      <c r="A12" s="47">
        <v>7</v>
      </c>
      <c r="B12" s="48" t="str">
        <f t="shared" si="0"/>
        <v>B2</v>
      </c>
      <c r="C12" s="55">
        <v>1</v>
      </c>
      <c r="D12" s="56" t="s">
        <v>60</v>
      </c>
      <c r="E12" s="56" t="s">
        <v>61</v>
      </c>
      <c r="F12" s="51">
        <v>0</v>
      </c>
      <c r="G12" s="56" t="s">
        <v>62</v>
      </c>
      <c r="H12" s="51">
        <v>0</v>
      </c>
      <c r="I12" s="52">
        <f t="shared" si="1"/>
        <v>0</v>
      </c>
      <c r="J12" s="60" t="s">
        <v>63</v>
      </c>
      <c r="K12" s="58" t="s">
        <v>64</v>
      </c>
      <c r="L12" s="305" t="s">
        <v>491</v>
      </c>
      <c r="M12" s="305">
        <v>16</v>
      </c>
      <c r="N12" s="305">
        <f t="shared" si="2"/>
        <v>8</v>
      </c>
      <c r="O12" s="307"/>
    </row>
    <row r="13" spans="1:18" ht="20.100000000000001" customHeight="1">
      <c r="A13" s="47">
        <v>8</v>
      </c>
      <c r="B13" s="48" t="str">
        <f t="shared" si="0"/>
        <v>C3</v>
      </c>
      <c r="C13" s="55">
        <v>3</v>
      </c>
      <c r="D13" s="56" t="s">
        <v>65</v>
      </c>
      <c r="E13" s="56" t="s">
        <v>66</v>
      </c>
      <c r="F13" s="51">
        <v>0</v>
      </c>
      <c r="G13" s="56" t="s">
        <v>67</v>
      </c>
      <c r="H13" s="51">
        <v>0</v>
      </c>
      <c r="I13" s="52">
        <f t="shared" si="1"/>
        <v>0</v>
      </c>
      <c r="J13" s="61" t="s">
        <v>68</v>
      </c>
      <c r="K13" s="58" t="s">
        <v>64</v>
      </c>
      <c r="L13" s="305" t="s">
        <v>494</v>
      </c>
      <c r="M13" s="305">
        <v>10</v>
      </c>
      <c r="N13" s="305">
        <f t="shared" si="2"/>
        <v>5</v>
      </c>
      <c r="O13" s="307"/>
    </row>
    <row r="14" spans="1:18" s="11" customFormat="1" ht="20.100000000000001" customHeight="1">
      <c r="A14" s="47">
        <v>9</v>
      </c>
      <c r="B14" s="48" t="str">
        <f t="shared" si="0"/>
        <v>D3</v>
      </c>
      <c r="C14" s="55">
        <v>6</v>
      </c>
      <c r="D14" s="56" t="s">
        <v>69</v>
      </c>
      <c r="E14" s="56" t="s">
        <v>70</v>
      </c>
      <c r="F14" s="51">
        <v>0</v>
      </c>
      <c r="G14" s="56" t="s">
        <v>71</v>
      </c>
      <c r="H14" s="51">
        <v>0</v>
      </c>
      <c r="I14" s="52">
        <f t="shared" si="1"/>
        <v>0</v>
      </c>
      <c r="J14" s="62" t="s">
        <v>72</v>
      </c>
      <c r="K14" s="58" t="s">
        <v>64</v>
      </c>
      <c r="L14" s="305" t="s">
        <v>493</v>
      </c>
      <c r="M14" s="305">
        <v>12</v>
      </c>
      <c r="N14" s="305">
        <f t="shared" si="2"/>
        <v>6</v>
      </c>
      <c r="O14" s="307"/>
      <c r="P14" s="63"/>
      <c r="Q14" s="64"/>
      <c r="R14" s="64"/>
    </row>
    <row r="15" spans="1:18" ht="20.100000000000001" customHeight="1">
      <c r="A15" s="47">
        <v>10</v>
      </c>
      <c r="B15" s="48" t="str">
        <f t="shared" si="0"/>
        <v>B3</v>
      </c>
      <c r="C15" s="55">
        <v>6</v>
      </c>
      <c r="D15" s="56" t="s">
        <v>73</v>
      </c>
      <c r="E15" s="56" t="s">
        <v>74</v>
      </c>
      <c r="F15" s="51">
        <v>0</v>
      </c>
      <c r="G15" s="56" t="s">
        <v>75</v>
      </c>
      <c r="H15" s="51">
        <v>0</v>
      </c>
      <c r="I15" s="52">
        <f t="shared" si="1"/>
        <v>0</v>
      </c>
      <c r="J15" s="61" t="s">
        <v>76</v>
      </c>
      <c r="K15" s="58" t="s">
        <v>64</v>
      </c>
      <c r="L15" s="305" t="s">
        <v>494</v>
      </c>
      <c r="M15" s="305">
        <v>10</v>
      </c>
      <c r="N15" s="305">
        <f t="shared" si="2"/>
        <v>5</v>
      </c>
      <c r="O15" s="307"/>
      <c r="P15" s="65"/>
      <c r="Q15" s="65"/>
      <c r="R15" s="65"/>
    </row>
    <row r="16" spans="1:18" ht="20.100000000000001" customHeight="1">
      <c r="A16" s="47">
        <v>11</v>
      </c>
      <c r="B16" s="48" t="str">
        <f t="shared" si="0"/>
        <v>A2</v>
      </c>
      <c r="C16" s="55">
        <v>6</v>
      </c>
      <c r="D16" s="56" t="s">
        <v>77</v>
      </c>
      <c r="E16" s="56" t="s">
        <v>78</v>
      </c>
      <c r="F16" s="51">
        <v>0</v>
      </c>
      <c r="G16" s="56" t="s">
        <v>79</v>
      </c>
      <c r="H16" s="51">
        <v>0</v>
      </c>
      <c r="I16" s="52">
        <f t="shared" si="1"/>
        <v>0</v>
      </c>
      <c r="J16" s="61" t="s">
        <v>80</v>
      </c>
      <c r="K16" s="58" t="s">
        <v>64</v>
      </c>
      <c r="L16" s="305" t="s">
        <v>493</v>
      </c>
      <c r="M16" s="305">
        <v>12</v>
      </c>
      <c r="N16" s="305">
        <f t="shared" si="2"/>
        <v>6</v>
      </c>
      <c r="O16" s="307"/>
    </row>
    <row r="17" spans="1:15" ht="20.100000000000001" hidden="1" customHeight="1">
      <c r="A17" s="47">
        <v>12</v>
      </c>
      <c r="B17" s="48">
        <f t="shared" si="0"/>
        <v>0</v>
      </c>
      <c r="C17" s="55"/>
      <c r="D17" s="56"/>
      <c r="E17" s="56"/>
      <c r="F17" s="51"/>
      <c r="G17" s="56"/>
      <c r="H17" s="51"/>
      <c r="I17" s="52">
        <f t="shared" si="1"/>
        <v>0</v>
      </c>
      <c r="J17" s="61"/>
      <c r="K17" s="58"/>
      <c r="L17" s="298" t="s">
        <v>482</v>
      </c>
      <c r="M17" s="298">
        <v>10</v>
      </c>
      <c r="N17" s="298">
        <f t="shared" si="2"/>
        <v>5</v>
      </c>
      <c r="O17" s="54"/>
    </row>
    <row r="18" spans="1:15" ht="20.100000000000001" hidden="1" customHeight="1">
      <c r="A18" s="47">
        <v>13</v>
      </c>
      <c r="B18" s="48">
        <f t="shared" si="0"/>
        <v>0</v>
      </c>
      <c r="C18" s="55"/>
      <c r="D18" s="56"/>
      <c r="E18" s="56"/>
      <c r="F18" s="51"/>
      <c r="G18" s="56"/>
      <c r="H18" s="51"/>
      <c r="I18" s="52">
        <f t="shared" si="1"/>
        <v>0</v>
      </c>
      <c r="J18" s="61"/>
      <c r="K18" s="58"/>
      <c r="L18" s="299" t="s">
        <v>482</v>
      </c>
      <c r="M18" s="299">
        <v>10</v>
      </c>
      <c r="N18" s="298">
        <f t="shared" si="2"/>
        <v>5</v>
      </c>
      <c r="O18" s="59"/>
    </row>
    <row r="19" spans="1:15" ht="20.100000000000001" hidden="1" customHeight="1">
      <c r="A19" s="47">
        <v>14</v>
      </c>
      <c r="B19" s="48">
        <f t="shared" si="0"/>
        <v>0</v>
      </c>
      <c r="C19" s="55"/>
      <c r="D19" s="56"/>
      <c r="E19" s="56"/>
      <c r="F19" s="51"/>
      <c r="G19" s="56"/>
      <c r="H19" s="51"/>
      <c r="I19" s="52">
        <f t="shared" si="1"/>
        <v>0</v>
      </c>
      <c r="J19" s="61"/>
      <c r="K19" s="58"/>
      <c r="L19" s="299" t="s">
        <v>481</v>
      </c>
      <c r="M19" s="299">
        <v>12</v>
      </c>
      <c r="N19" s="298">
        <f t="shared" si="2"/>
        <v>6</v>
      </c>
      <c r="O19" s="59"/>
    </row>
    <row r="20" spans="1:15" ht="20.100000000000001" hidden="1" customHeight="1">
      <c r="A20" s="47">
        <v>15</v>
      </c>
      <c r="B20" s="48">
        <f t="shared" si="0"/>
        <v>0</v>
      </c>
      <c r="C20" s="55"/>
      <c r="D20" s="56"/>
      <c r="E20" s="56"/>
      <c r="F20" s="51"/>
      <c r="G20" s="56"/>
      <c r="H20" s="51"/>
      <c r="I20" s="52">
        <f t="shared" si="1"/>
        <v>0</v>
      </c>
      <c r="J20" s="61"/>
      <c r="K20" s="58"/>
      <c r="L20" s="300"/>
      <c r="M20" s="300"/>
      <c r="N20" s="300"/>
      <c r="O20" s="59"/>
    </row>
    <row r="21" spans="1:15" ht="20.100000000000001" hidden="1" customHeight="1">
      <c r="A21" s="47">
        <v>16</v>
      </c>
      <c r="B21" s="48">
        <f t="shared" si="0"/>
        <v>0</v>
      </c>
      <c r="C21" s="55"/>
      <c r="D21" s="56"/>
      <c r="E21" s="56"/>
      <c r="F21" s="51"/>
      <c r="G21" s="56"/>
      <c r="H21" s="51"/>
      <c r="I21" s="52">
        <f t="shared" si="1"/>
        <v>0</v>
      </c>
      <c r="J21" s="61"/>
      <c r="K21" s="58"/>
      <c r="L21" s="300"/>
      <c r="M21" s="300"/>
      <c r="N21" s="300"/>
      <c r="O21" s="59"/>
    </row>
    <row r="22" spans="1:15" ht="20.100000000000001" hidden="1" customHeight="1">
      <c r="A22" s="47">
        <v>17</v>
      </c>
      <c r="B22" s="48">
        <f t="shared" si="0"/>
        <v>0</v>
      </c>
      <c r="C22" s="55"/>
      <c r="D22" s="56"/>
      <c r="E22" s="56"/>
      <c r="F22" s="51"/>
      <c r="G22" s="56"/>
      <c r="H22" s="51"/>
      <c r="I22" s="52">
        <f t="shared" si="1"/>
        <v>0</v>
      </c>
      <c r="J22" s="61"/>
      <c r="K22" s="58"/>
      <c r="L22" s="300"/>
      <c r="M22" s="300"/>
      <c r="N22" s="300"/>
      <c r="O22" s="59"/>
    </row>
    <row r="23" spans="1:15" ht="20.100000000000001" hidden="1" customHeight="1">
      <c r="A23" s="47">
        <v>18</v>
      </c>
      <c r="B23" s="48">
        <f t="shared" si="0"/>
        <v>0</v>
      </c>
      <c r="C23" s="55"/>
      <c r="D23" s="56"/>
      <c r="E23" s="56"/>
      <c r="F23" s="51"/>
      <c r="G23" s="56"/>
      <c r="H23" s="51"/>
      <c r="I23" s="52">
        <f t="shared" si="1"/>
        <v>0</v>
      </c>
      <c r="J23" s="61"/>
      <c r="K23" s="58"/>
      <c r="L23" s="300"/>
      <c r="M23" s="300"/>
      <c r="N23" s="300"/>
      <c r="O23" s="59"/>
    </row>
    <row r="24" spans="1:15" ht="20.100000000000001" hidden="1" customHeight="1">
      <c r="A24" s="47">
        <v>19</v>
      </c>
      <c r="B24" s="48">
        <f t="shared" si="0"/>
        <v>0</v>
      </c>
      <c r="C24" s="55"/>
      <c r="D24" s="56"/>
      <c r="E24" s="56"/>
      <c r="F24" s="51"/>
      <c r="G24" s="56"/>
      <c r="H24" s="51"/>
      <c r="I24" s="52">
        <f t="shared" si="1"/>
        <v>0</v>
      </c>
      <c r="J24" s="61"/>
      <c r="K24" s="58"/>
      <c r="L24" s="300"/>
      <c r="M24" s="300"/>
      <c r="N24" s="300"/>
      <c r="O24" s="59"/>
    </row>
    <row r="25" spans="1:15" ht="20.100000000000001" hidden="1" customHeight="1">
      <c r="A25" s="47">
        <v>20</v>
      </c>
      <c r="B25" s="48">
        <f t="shared" si="0"/>
        <v>0</v>
      </c>
      <c r="C25" s="55"/>
      <c r="D25" s="56"/>
      <c r="E25" s="56"/>
      <c r="F25" s="51"/>
      <c r="G25" s="56"/>
      <c r="H25" s="51"/>
      <c r="I25" s="52">
        <f t="shared" si="1"/>
        <v>0</v>
      </c>
      <c r="J25" s="61"/>
      <c r="K25" s="58"/>
      <c r="L25" s="300"/>
      <c r="M25" s="300"/>
      <c r="N25" s="300"/>
      <c r="O25" s="59"/>
    </row>
    <row r="26" spans="1:15" ht="20.100000000000001" hidden="1" customHeight="1">
      <c r="A26" s="47">
        <v>21</v>
      </c>
      <c r="B26" s="48">
        <f t="shared" si="0"/>
        <v>0</v>
      </c>
      <c r="C26" s="55"/>
      <c r="D26" s="56"/>
      <c r="E26" s="56"/>
      <c r="F26" s="51"/>
      <c r="G26" s="56"/>
      <c r="H26" s="51"/>
      <c r="I26" s="52">
        <f t="shared" si="1"/>
        <v>0</v>
      </c>
      <c r="J26" s="61"/>
      <c r="K26" s="58"/>
      <c r="L26" s="300"/>
      <c r="M26" s="300"/>
      <c r="N26" s="300"/>
      <c r="O26" s="59"/>
    </row>
    <row r="27" spans="1:15" ht="20.100000000000001" hidden="1" customHeight="1">
      <c r="A27" s="47">
        <v>22</v>
      </c>
      <c r="B27" s="48">
        <f t="shared" si="0"/>
        <v>0</v>
      </c>
      <c r="C27" s="55"/>
      <c r="D27" s="56"/>
      <c r="E27" s="56"/>
      <c r="F27" s="51"/>
      <c r="G27" s="56"/>
      <c r="H27" s="51"/>
      <c r="I27" s="52">
        <f t="shared" si="1"/>
        <v>0</v>
      </c>
      <c r="J27" s="61"/>
      <c r="K27" s="58"/>
      <c r="L27" s="300"/>
      <c r="M27" s="300"/>
      <c r="N27" s="300"/>
      <c r="O27" s="59"/>
    </row>
    <row r="28" spans="1:15" ht="20.100000000000001" hidden="1" customHeight="1">
      <c r="A28" s="47">
        <v>23</v>
      </c>
      <c r="B28" s="48">
        <f t="shared" si="0"/>
        <v>0</v>
      </c>
      <c r="C28" s="55"/>
      <c r="D28" s="56"/>
      <c r="E28" s="56"/>
      <c r="F28" s="51"/>
      <c r="G28" s="56"/>
      <c r="H28" s="51"/>
      <c r="I28" s="52">
        <f t="shared" si="1"/>
        <v>0</v>
      </c>
      <c r="J28" s="61"/>
      <c r="K28" s="58"/>
      <c r="L28" s="300"/>
      <c r="M28" s="300"/>
      <c r="N28" s="300"/>
      <c r="O28" s="59"/>
    </row>
    <row r="29" spans="1:15" ht="20.100000000000001" hidden="1" customHeight="1">
      <c r="A29" s="47">
        <v>24</v>
      </c>
      <c r="B29" s="48">
        <f t="shared" si="0"/>
        <v>0</v>
      </c>
      <c r="C29" s="55"/>
      <c r="D29" s="56"/>
      <c r="E29" s="56"/>
      <c r="F29" s="51"/>
      <c r="G29" s="56"/>
      <c r="H29" s="51"/>
      <c r="I29" s="52">
        <f t="shared" si="1"/>
        <v>0</v>
      </c>
      <c r="J29" s="61"/>
      <c r="K29" s="58"/>
      <c r="L29" s="300"/>
      <c r="M29" s="300"/>
      <c r="N29" s="300"/>
      <c r="O29" s="59"/>
    </row>
    <row r="30" spans="1:15" ht="20.100000000000001" hidden="1" customHeight="1">
      <c r="A30" s="47">
        <v>25</v>
      </c>
      <c r="B30" s="48">
        <f t="shared" si="0"/>
        <v>0</v>
      </c>
      <c r="C30" s="55"/>
      <c r="D30" s="56"/>
      <c r="E30" s="56"/>
      <c r="F30" s="51"/>
      <c r="G30" s="56"/>
      <c r="H30" s="51"/>
      <c r="I30" s="52">
        <f t="shared" si="1"/>
        <v>0</v>
      </c>
      <c r="J30" s="61"/>
      <c r="K30" s="58"/>
      <c r="L30" s="300"/>
      <c r="M30" s="300"/>
      <c r="N30" s="300"/>
      <c r="O30" s="59"/>
    </row>
    <row r="31" spans="1:15" ht="20.100000000000001" hidden="1" customHeight="1">
      <c r="A31" s="47">
        <v>26</v>
      </c>
      <c r="B31" s="48">
        <f t="shared" si="0"/>
        <v>0</v>
      </c>
      <c r="C31" s="55"/>
      <c r="D31" s="56"/>
      <c r="E31" s="56"/>
      <c r="F31" s="51"/>
      <c r="G31" s="56"/>
      <c r="H31" s="51"/>
      <c r="I31" s="52">
        <f t="shared" si="1"/>
        <v>0</v>
      </c>
      <c r="J31" s="61"/>
      <c r="K31" s="58"/>
      <c r="L31" s="300"/>
      <c r="M31" s="300"/>
      <c r="N31" s="300"/>
      <c r="O31" s="59"/>
    </row>
    <row r="32" spans="1:15" ht="20.100000000000001" hidden="1" customHeight="1">
      <c r="A32" s="47">
        <v>27</v>
      </c>
      <c r="B32" s="48">
        <f t="shared" si="0"/>
        <v>0</v>
      </c>
      <c r="C32" s="55"/>
      <c r="D32" s="56"/>
      <c r="E32" s="56"/>
      <c r="F32" s="51"/>
      <c r="G32" s="56"/>
      <c r="H32" s="51"/>
      <c r="I32" s="52">
        <f t="shared" si="1"/>
        <v>0</v>
      </c>
      <c r="J32" s="61"/>
      <c r="K32" s="58"/>
      <c r="L32" s="300"/>
      <c r="M32" s="300"/>
      <c r="N32" s="300"/>
      <c r="O32" s="59"/>
    </row>
    <row r="33" spans="1:15" ht="20.100000000000001" hidden="1" customHeight="1">
      <c r="A33" s="47">
        <v>28</v>
      </c>
      <c r="B33" s="48">
        <f t="shared" si="0"/>
        <v>0</v>
      </c>
      <c r="C33" s="55"/>
      <c r="D33" s="56"/>
      <c r="E33" s="56"/>
      <c r="F33" s="51"/>
      <c r="G33" s="56"/>
      <c r="H33" s="51"/>
      <c r="I33" s="52">
        <f t="shared" si="1"/>
        <v>0</v>
      </c>
      <c r="J33" s="61"/>
      <c r="K33" s="58"/>
      <c r="L33" s="300"/>
      <c r="M33" s="300"/>
      <c r="N33" s="300"/>
      <c r="O33" s="59"/>
    </row>
    <row r="34" spans="1:15" ht="20.100000000000001" hidden="1" customHeight="1">
      <c r="A34" s="47">
        <v>29</v>
      </c>
      <c r="B34" s="48">
        <f t="shared" si="0"/>
        <v>0</v>
      </c>
      <c r="C34" s="55"/>
      <c r="D34" s="56"/>
      <c r="E34" s="56"/>
      <c r="F34" s="51"/>
      <c r="G34" s="56"/>
      <c r="H34" s="51"/>
      <c r="I34" s="52">
        <f t="shared" si="1"/>
        <v>0</v>
      </c>
      <c r="J34" s="61"/>
      <c r="K34" s="58"/>
      <c r="L34" s="300"/>
      <c r="M34" s="300"/>
      <c r="N34" s="300"/>
      <c r="O34" s="59"/>
    </row>
    <row r="35" spans="1:15" ht="20.100000000000001" hidden="1" customHeight="1">
      <c r="A35" s="47">
        <v>30</v>
      </c>
      <c r="B35" s="48">
        <f t="shared" si="0"/>
        <v>0</v>
      </c>
      <c r="C35" s="55"/>
      <c r="D35" s="56"/>
      <c r="E35" s="56"/>
      <c r="F35" s="51"/>
      <c r="G35" s="56"/>
      <c r="H35" s="51"/>
      <c r="I35" s="52">
        <f t="shared" si="1"/>
        <v>0</v>
      </c>
      <c r="J35" s="61"/>
      <c r="K35" s="58"/>
      <c r="L35" s="300"/>
      <c r="M35" s="300"/>
      <c r="N35" s="300"/>
      <c r="O35" s="59"/>
    </row>
    <row r="36" spans="1:15" ht="20.100000000000001" hidden="1" customHeight="1">
      <c r="A36" s="47">
        <v>31</v>
      </c>
      <c r="B36" s="48">
        <f t="shared" si="0"/>
        <v>0</v>
      </c>
      <c r="C36" s="55"/>
      <c r="D36" s="56"/>
      <c r="E36" s="56"/>
      <c r="F36" s="51"/>
      <c r="G36" s="56"/>
      <c r="H36" s="51"/>
      <c r="I36" s="52">
        <f t="shared" si="1"/>
        <v>0</v>
      </c>
      <c r="J36" s="61"/>
      <c r="K36" s="58"/>
      <c r="L36" s="300"/>
      <c r="M36" s="300"/>
      <c r="N36" s="300"/>
      <c r="O36" s="59"/>
    </row>
    <row r="37" spans="1:15" ht="20.100000000000001" hidden="1" customHeight="1">
      <c r="A37" s="47">
        <v>32</v>
      </c>
      <c r="B37" s="48">
        <f t="shared" si="0"/>
        <v>0</v>
      </c>
      <c r="C37" s="55"/>
      <c r="D37" s="56"/>
      <c r="E37" s="56"/>
      <c r="F37" s="51"/>
      <c r="G37" s="56"/>
      <c r="H37" s="51"/>
      <c r="I37" s="52">
        <f t="shared" si="1"/>
        <v>0</v>
      </c>
      <c r="J37" s="61"/>
      <c r="K37" s="58"/>
      <c r="L37" s="300"/>
      <c r="M37" s="300"/>
      <c r="N37" s="300"/>
      <c r="O37" s="59"/>
    </row>
    <row r="38" spans="1:15" ht="20.100000000000001" hidden="1" customHeight="1">
      <c r="A38" s="47">
        <v>33</v>
      </c>
      <c r="B38" s="48">
        <f t="shared" si="0"/>
        <v>0</v>
      </c>
      <c r="C38" s="55"/>
      <c r="D38" s="56"/>
      <c r="E38" s="56"/>
      <c r="F38" s="51"/>
      <c r="G38" s="56"/>
      <c r="H38" s="51"/>
      <c r="I38" s="52">
        <f t="shared" ref="I38:I69" si="3">F38+H38</f>
        <v>0</v>
      </c>
      <c r="J38" s="61"/>
      <c r="K38" s="58"/>
      <c r="L38" s="300"/>
      <c r="M38" s="300"/>
      <c r="N38" s="300"/>
      <c r="O38" s="59"/>
    </row>
    <row r="39" spans="1:15" ht="20.100000000000001" hidden="1" customHeight="1">
      <c r="A39" s="47">
        <v>34</v>
      </c>
      <c r="B39" s="48">
        <f t="shared" si="0"/>
        <v>0</v>
      </c>
      <c r="C39" s="55"/>
      <c r="D39" s="56"/>
      <c r="E39" s="56"/>
      <c r="F39" s="51"/>
      <c r="G39" s="56"/>
      <c r="H39" s="51"/>
      <c r="I39" s="52">
        <f t="shared" si="3"/>
        <v>0</v>
      </c>
      <c r="J39" s="61"/>
      <c r="K39" s="58"/>
      <c r="L39" s="300"/>
      <c r="M39" s="300"/>
      <c r="N39" s="300"/>
      <c r="O39" s="59"/>
    </row>
    <row r="40" spans="1:15" ht="20.100000000000001" hidden="1" customHeight="1">
      <c r="A40" s="47">
        <v>35</v>
      </c>
      <c r="B40" s="48">
        <f t="shared" si="0"/>
        <v>0</v>
      </c>
      <c r="C40" s="55"/>
      <c r="D40" s="56"/>
      <c r="E40" s="56"/>
      <c r="F40" s="51"/>
      <c r="G40" s="56"/>
      <c r="H40" s="51"/>
      <c r="I40" s="52">
        <f t="shared" si="3"/>
        <v>0</v>
      </c>
      <c r="J40" s="61"/>
      <c r="K40" s="58"/>
      <c r="L40" s="300"/>
      <c r="M40" s="300"/>
      <c r="N40" s="300"/>
      <c r="O40" s="59"/>
    </row>
    <row r="41" spans="1:15" ht="20.100000000000001" hidden="1" customHeight="1">
      <c r="A41" s="47">
        <v>36</v>
      </c>
      <c r="B41" s="48">
        <f t="shared" ref="B41:B72" si="4">K41</f>
        <v>0</v>
      </c>
      <c r="C41" s="55"/>
      <c r="D41" s="56"/>
      <c r="E41" s="56"/>
      <c r="F41" s="51"/>
      <c r="G41" s="56"/>
      <c r="H41" s="51"/>
      <c r="I41" s="52">
        <f t="shared" si="3"/>
        <v>0</v>
      </c>
      <c r="J41" s="61"/>
      <c r="K41" s="58"/>
      <c r="L41" s="300"/>
      <c r="M41" s="300"/>
      <c r="N41" s="300"/>
      <c r="O41" s="59"/>
    </row>
    <row r="42" spans="1:15" ht="20.100000000000001" hidden="1" customHeight="1">
      <c r="A42" s="47">
        <v>37</v>
      </c>
      <c r="B42" s="48">
        <f t="shared" si="4"/>
        <v>0</v>
      </c>
      <c r="C42" s="55"/>
      <c r="D42" s="56"/>
      <c r="E42" s="56"/>
      <c r="F42" s="51"/>
      <c r="G42" s="56"/>
      <c r="H42" s="51"/>
      <c r="I42" s="52">
        <f t="shared" si="3"/>
        <v>0</v>
      </c>
      <c r="J42" s="61"/>
      <c r="K42" s="58"/>
      <c r="L42" s="300"/>
      <c r="M42" s="300"/>
      <c r="N42" s="300"/>
      <c r="O42" s="59"/>
    </row>
    <row r="43" spans="1:15" ht="20.100000000000001" hidden="1" customHeight="1">
      <c r="A43" s="47">
        <v>38</v>
      </c>
      <c r="B43" s="48">
        <f t="shared" si="4"/>
        <v>0</v>
      </c>
      <c r="C43" s="55"/>
      <c r="D43" s="56"/>
      <c r="E43" s="56"/>
      <c r="F43" s="51"/>
      <c r="G43" s="56"/>
      <c r="H43" s="51"/>
      <c r="I43" s="52">
        <f t="shared" si="3"/>
        <v>0</v>
      </c>
      <c r="J43" s="61"/>
      <c r="K43" s="58"/>
      <c r="L43" s="300"/>
      <c r="M43" s="300"/>
      <c r="N43" s="300"/>
      <c r="O43" s="59"/>
    </row>
    <row r="44" spans="1:15" ht="20.100000000000001" hidden="1" customHeight="1">
      <c r="A44" s="47">
        <v>39</v>
      </c>
      <c r="B44" s="48">
        <f t="shared" si="4"/>
        <v>0</v>
      </c>
      <c r="C44" s="55"/>
      <c r="D44" s="56"/>
      <c r="E44" s="56"/>
      <c r="F44" s="51"/>
      <c r="G44" s="56"/>
      <c r="H44" s="51"/>
      <c r="I44" s="52">
        <f t="shared" si="3"/>
        <v>0</v>
      </c>
      <c r="J44" s="61"/>
      <c r="K44" s="58"/>
      <c r="L44" s="300"/>
      <c r="M44" s="300"/>
      <c r="N44" s="300"/>
      <c r="O44" s="59"/>
    </row>
    <row r="45" spans="1:15" ht="20.100000000000001" hidden="1" customHeight="1">
      <c r="A45" s="47">
        <v>40</v>
      </c>
      <c r="B45" s="48">
        <f t="shared" si="4"/>
        <v>0</v>
      </c>
      <c r="C45" s="55"/>
      <c r="D45" s="56"/>
      <c r="E45" s="56"/>
      <c r="F45" s="51"/>
      <c r="G45" s="56"/>
      <c r="H45" s="51"/>
      <c r="I45" s="52">
        <f t="shared" si="3"/>
        <v>0</v>
      </c>
      <c r="J45" s="61"/>
      <c r="K45" s="58"/>
      <c r="L45" s="300"/>
      <c r="M45" s="300"/>
      <c r="N45" s="300"/>
      <c r="O45" s="59"/>
    </row>
    <row r="46" spans="1:15" ht="20.100000000000001" hidden="1" customHeight="1">
      <c r="A46" s="47">
        <v>41</v>
      </c>
      <c r="B46" s="48">
        <f t="shared" si="4"/>
        <v>0</v>
      </c>
      <c r="C46" s="55"/>
      <c r="D46" s="56"/>
      <c r="E46" s="56"/>
      <c r="F46" s="51"/>
      <c r="G46" s="56"/>
      <c r="H46" s="51"/>
      <c r="I46" s="52">
        <f t="shared" si="3"/>
        <v>0</v>
      </c>
      <c r="J46" s="61"/>
      <c r="K46" s="58"/>
      <c r="L46" s="300"/>
      <c r="M46" s="300"/>
      <c r="N46" s="300"/>
      <c r="O46" s="59"/>
    </row>
    <row r="47" spans="1:15" ht="20.100000000000001" hidden="1" customHeight="1">
      <c r="A47" s="47">
        <v>42</v>
      </c>
      <c r="B47" s="48">
        <f t="shared" si="4"/>
        <v>0</v>
      </c>
      <c r="C47" s="55"/>
      <c r="D47" s="56"/>
      <c r="E47" s="56"/>
      <c r="F47" s="51"/>
      <c r="G47" s="56"/>
      <c r="H47" s="51"/>
      <c r="I47" s="52">
        <f t="shared" si="3"/>
        <v>0</v>
      </c>
      <c r="J47" s="61"/>
      <c r="K47" s="58"/>
      <c r="L47" s="300"/>
      <c r="M47" s="300"/>
      <c r="N47" s="300"/>
      <c r="O47" s="59"/>
    </row>
    <row r="48" spans="1:15" ht="20.100000000000001" hidden="1" customHeight="1">
      <c r="A48" s="47">
        <v>43</v>
      </c>
      <c r="B48" s="48">
        <f t="shared" si="4"/>
        <v>0</v>
      </c>
      <c r="C48" s="55"/>
      <c r="D48" s="56"/>
      <c r="E48" s="56"/>
      <c r="F48" s="51"/>
      <c r="G48" s="56"/>
      <c r="H48" s="51"/>
      <c r="I48" s="52">
        <f t="shared" si="3"/>
        <v>0</v>
      </c>
      <c r="J48" s="61"/>
      <c r="K48" s="58"/>
      <c r="L48" s="300"/>
      <c r="M48" s="300"/>
      <c r="N48" s="300"/>
      <c r="O48" s="59"/>
    </row>
    <row r="49" spans="1:15" ht="20.100000000000001" hidden="1" customHeight="1">
      <c r="A49" s="47">
        <v>44</v>
      </c>
      <c r="B49" s="48">
        <f t="shared" si="4"/>
        <v>0</v>
      </c>
      <c r="C49" s="55"/>
      <c r="D49" s="56"/>
      <c r="E49" s="56"/>
      <c r="F49" s="51"/>
      <c r="G49" s="56"/>
      <c r="H49" s="51"/>
      <c r="I49" s="52">
        <f t="shared" si="3"/>
        <v>0</v>
      </c>
      <c r="J49" s="61"/>
      <c r="K49" s="58"/>
      <c r="L49" s="300"/>
      <c r="M49" s="300"/>
      <c r="N49" s="300"/>
      <c r="O49" s="59"/>
    </row>
    <row r="50" spans="1:15" ht="20.100000000000001" hidden="1" customHeight="1">
      <c r="A50" s="47">
        <v>45</v>
      </c>
      <c r="B50" s="48">
        <f t="shared" si="4"/>
        <v>0</v>
      </c>
      <c r="C50" s="55"/>
      <c r="D50" s="56"/>
      <c r="E50" s="56"/>
      <c r="F50" s="51"/>
      <c r="G50" s="56"/>
      <c r="H50" s="51"/>
      <c r="I50" s="52">
        <f t="shared" si="3"/>
        <v>0</v>
      </c>
      <c r="J50" s="61"/>
      <c r="K50" s="58"/>
      <c r="L50" s="300"/>
      <c r="M50" s="300"/>
      <c r="N50" s="300"/>
      <c r="O50" s="59"/>
    </row>
    <row r="51" spans="1:15" ht="20.100000000000001" hidden="1" customHeight="1">
      <c r="A51" s="47">
        <v>46</v>
      </c>
      <c r="B51" s="48">
        <f t="shared" si="4"/>
        <v>0</v>
      </c>
      <c r="C51" s="55"/>
      <c r="D51" s="56"/>
      <c r="E51" s="56"/>
      <c r="F51" s="51"/>
      <c r="G51" s="56"/>
      <c r="H51" s="51"/>
      <c r="I51" s="52">
        <f t="shared" si="3"/>
        <v>0</v>
      </c>
      <c r="J51" s="61"/>
      <c r="K51" s="58"/>
      <c r="L51" s="300"/>
      <c r="M51" s="300"/>
      <c r="N51" s="300"/>
      <c r="O51" s="59"/>
    </row>
    <row r="52" spans="1:15" ht="20.100000000000001" hidden="1" customHeight="1">
      <c r="A52" s="47">
        <v>47</v>
      </c>
      <c r="B52" s="48">
        <f t="shared" si="4"/>
        <v>0</v>
      </c>
      <c r="C52" s="55"/>
      <c r="D52" s="56"/>
      <c r="E52" s="56"/>
      <c r="F52" s="51"/>
      <c r="G52" s="56"/>
      <c r="H52" s="51"/>
      <c r="I52" s="52">
        <f t="shared" si="3"/>
        <v>0</v>
      </c>
      <c r="J52" s="61"/>
      <c r="K52" s="58"/>
      <c r="L52" s="300"/>
      <c r="M52" s="300"/>
      <c r="N52" s="300"/>
      <c r="O52" s="59"/>
    </row>
    <row r="53" spans="1:15" ht="20.100000000000001" hidden="1" customHeight="1">
      <c r="A53" s="47">
        <v>48</v>
      </c>
      <c r="B53" s="48">
        <f t="shared" si="4"/>
        <v>0</v>
      </c>
      <c r="C53" s="55"/>
      <c r="D53" s="56"/>
      <c r="E53" s="56"/>
      <c r="F53" s="51"/>
      <c r="G53" s="56"/>
      <c r="H53" s="51"/>
      <c r="I53" s="52">
        <f t="shared" si="3"/>
        <v>0</v>
      </c>
      <c r="J53" s="61"/>
      <c r="K53" s="58"/>
      <c r="L53" s="300"/>
      <c r="M53" s="300"/>
      <c r="N53" s="300"/>
      <c r="O53" s="59"/>
    </row>
    <row r="54" spans="1:15" ht="20.100000000000001" hidden="1" customHeight="1">
      <c r="A54" s="47">
        <v>49</v>
      </c>
      <c r="B54" s="48">
        <f t="shared" si="4"/>
        <v>0</v>
      </c>
      <c r="C54" s="55"/>
      <c r="D54" s="56"/>
      <c r="E54" s="56"/>
      <c r="F54" s="51"/>
      <c r="G54" s="56"/>
      <c r="H54" s="51"/>
      <c r="I54" s="52">
        <f t="shared" si="3"/>
        <v>0</v>
      </c>
      <c r="J54" s="61"/>
      <c r="K54" s="58"/>
      <c r="L54" s="300"/>
      <c r="M54" s="300"/>
      <c r="N54" s="300"/>
      <c r="O54" s="59"/>
    </row>
    <row r="55" spans="1:15" ht="20.100000000000001" hidden="1" customHeight="1">
      <c r="A55" s="47">
        <v>50</v>
      </c>
      <c r="B55" s="48">
        <f t="shared" si="4"/>
        <v>0</v>
      </c>
      <c r="C55" s="55"/>
      <c r="D55" s="56"/>
      <c r="E55" s="56"/>
      <c r="F55" s="51"/>
      <c r="G55" s="56"/>
      <c r="H55" s="51"/>
      <c r="I55" s="52">
        <f t="shared" si="3"/>
        <v>0</v>
      </c>
      <c r="J55" s="61"/>
      <c r="K55" s="58"/>
      <c r="L55" s="300"/>
      <c r="M55" s="300"/>
      <c r="N55" s="300"/>
      <c r="O55" s="59"/>
    </row>
    <row r="56" spans="1:15" ht="20.100000000000001" hidden="1" customHeight="1">
      <c r="A56" s="47">
        <v>51</v>
      </c>
      <c r="B56" s="48">
        <f t="shared" si="4"/>
        <v>0</v>
      </c>
      <c r="C56" s="55"/>
      <c r="D56" s="56"/>
      <c r="E56" s="56"/>
      <c r="F56" s="51"/>
      <c r="G56" s="56"/>
      <c r="H56" s="51"/>
      <c r="I56" s="52">
        <f t="shared" si="3"/>
        <v>0</v>
      </c>
      <c r="J56" s="61"/>
      <c r="K56" s="58"/>
      <c r="L56" s="300"/>
      <c r="M56" s="300"/>
      <c r="N56" s="300"/>
      <c r="O56" s="59"/>
    </row>
    <row r="57" spans="1:15" ht="20.100000000000001" hidden="1" customHeight="1">
      <c r="A57" s="47">
        <v>52</v>
      </c>
      <c r="B57" s="48">
        <f t="shared" si="4"/>
        <v>0</v>
      </c>
      <c r="C57" s="55"/>
      <c r="D57" s="56"/>
      <c r="E57" s="56"/>
      <c r="F57" s="51"/>
      <c r="G57" s="56"/>
      <c r="H57" s="51"/>
      <c r="I57" s="52">
        <f t="shared" si="3"/>
        <v>0</v>
      </c>
      <c r="J57" s="61"/>
      <c r="K57" s="58"/>
      <c r="L57" s="300"/>
      <c r="M57" s="300"/>
      <c r="N57" s="300"/>
      <c r="O57" s="59"/>
    </row>
    <row r="58" spans="1:15" ht="20.100000000000001" hidden="1" customHeight="1">
      <c r="A58" s="47">
        <v>53</v>
      </c>
      <c r="B58" s="48">
        <f t="shared" si="4"/>
        <v>0</v>
      </c>
      <c r="C58" s="55"/>
      <c r="D58" s="56"/>
      <c r="E58" s="56"/>
      <c r="F58" s="51"/>
      <c r="G58" s="56"/>
      <c r="H58" s="51"/>
      <c r="I58" s="52">
        <f t="shared" si="3"/>
        <v>0</v>
      </c>
      <c r="J58" s="61"/>
      <c r="K58" s="58"/>
      <c r="L58" s="300"/>
      <c r="M58" s="300"/>
      <c r="N58" s="300"/>
      <c r="O58" s="59"/>
    </row>
    <row r="59" spans="1:15" ht="20.100000000000001" hidden="1" customHeight="1">
      <c r="A59" s="47">
        <v>54</v>
      </c>
      <c r="B59" s="48">
        <f t="shared" si="4"/>
        <v>0</v>
      </c>
      <c r="C59" s="55"/>
      <c r="D59" s="56"/>
      <c r="E59" s="56"/>
      <c r="F59" s="51"/>
      <c r="G59" s="56"/>
      <c r="H59" s="51"/>
      <c r="I59" s="52">
        <f t="shared" si="3"/>
        <v>0</v>
      </c>
      <c r="J59" s="61"/>
      <c r="K59" s="58"/>
      <c r="L59" s="300"/>
      <c r="M59" s="300"/>
      <c r="N59" s="300"/>
      <c r="O59" s="59"/>
    </row>
    <row r="60" spans="1:15" ht="20.100000000000001" hidden="1" customHeight="1">
      <c r="A60" s="47">
        <v>55</v>
      </c>
      <c r="B60" s="48">
        <f t="shared" si="4"/>
        <v>0</v>
      </c>
      <c r="C60" s="55"/>
      <c r="D60" s="56"/>
      <c r="E60" s="56"/>
      <c r="F60" s="51"/>
      <c r="G60" s="56"/>
      <c r="H60" s="51"/>
      <c r="I60" s="52">
        <f t="shared" si="3"/>
        <v>0</v>
      </c>
      <c r="J60" s="61"/>
      <c r="K60" s="58"/>
      <c r="L60" s="300"/>
      <c r="M60" s="300"/>
      <c r="N60" s="300"/>
      <c r="O60" s="59"/>
    </row>
    <row r="61" spans="1:15" ht="20.100000000000001" hidden="1" customHeight="1">
      <c r="A61" s="47">
        <v>56</v>
      </c>
      <c r="B61" s="48">
        <f t="shared" si="4"/>
        <v>0</v>
      </c>
      <c r="C61" s="55"/>
      <c r="D61" s="56"/>
      <c r="E61" s="56"/>
      <c r="F61" s="51"/>
      <c r="G61" s="56"/>
      <c r="H61" s="51"/>
      <c r="I61" s="52">
        <f t="shared" si="3"/>
        <v>0</v>
      </c>
      <c r="J61" s="61"/>
      <c r="K61" s="58"/>
      <c r="L61" s="300"/>
      <c r="M61" s="300"/>
      <c r="N61" s="300"/>
      <c r="O61" s="59"/>
    </row>
    <row r="62" spans="1:15" ht="20.100000000000001" hidden="1" customHeight="1">
      <c r="A62" s="47">
        <v>57</v>
      </c>
      <c r="B62" s="48">
        <f t="shared" si="4"/>
        <v>0</v>
      </c>
      <c r="C62" s="55"/>
      <c r="D62" s="56"/>
      <c r="E62" s="56"/>
      <c r="F62" s="51"/>
      <c r="G62" s="56"/>
      <c r="H62" s="51"/>
      <c r="I62" s="52">
        <f t="shared" si="3"/>
        <v>0</v>
      </c>
      <c r="J62" s="61"/>
      <c r="K62" s="58"/>
      <c r="L62" s="300"/>
      <c r="M62" s="300"/>
      <c r="N62" s="300"/>
      <c r="O62" s="59"/>
    </row>
    <row r="63" spans="1:15" ht="20.100000000000001" hidden="1" customHeight="1">
      <c r="A63" s="47">
        <v>58</v>
      </c>
      <c r="B63" s="48">
        <f t="shared" si="4"/>
        <v>0</v>
      </c>
      <c r="C63" s="55"/>
      <c r="D63" s="56"/>
      <c r="E63" s="56"/>
      <c r="F63" s="51"/>
      <c r="G63" s="56"/>
      <c r="H63" s="51"/>
      <c r="I63" s="52">
        <f t="shared" si="3"/>
        <v>0</v>
      </c>
      <c r="J63" s="61"/>
      <c r="K63" s="58"/>
      <c r="L63" s="300"/>
      <c r="M63" s="300"/>
      <c r="N63" s="300"/>
      <c r="O63" s="59"/>
    </row>
    <row r="64" spans="1:15" ht="20.100000000000001" hidden="1" customHeight="1">
      <c r="A64" s="47">
        <v>59</v>
      </c>
      <c r="B64" s="48">
        <f t="shared" si="4"/>
        <v>0</v>
      </c>
      <c r="C64" s="55"/>
      <c r="D64" s="56"/>
      <c r="E64" s="56"/>
      <c r="F64" s="51"/>
      <c r="G64" s="56"/>
      <c r="H64" s="51"/>
      <c r="I64" s="52">
        <f t="shared" si="3"/>
        <v>0</v>
      </c>
      <c r="J64" s="61"/>
      <c r="K64" s="58"/>
      <c r="L64" s="300"/>
      <c r="M64" s="300"/>
      <c r="N64" s="300"/>
      <c r="O64" s="59"/>
    </row>
    <row r="65" spans="1:15" ht="20.100000000000001" hidden="1" customHeight="1">
      <c r="A65" s="47">
        <v>60</v>
      </c>
      <c r="B65" s="48">
        <f t="shared" si="4"/>
        <v>0</v>
      </c>
      <c r="C65" s="55"/>
      <c r="D65" s="56"/>
      <c r="E65" s="56"/>
      <c r="F65" s="51"/>
      <c r="G65" s="56"/>
      <c r="H65" s="51"/>
      <c r="I65" s="52">
        <f t="shared" si="3"/>
        <v>0</v>
      </c>
      <c r="J65" s="61"/>
      <c r="K65" s="58"/>
      <c r="L65" s="300"/>
      <c r="M65" s="300"/>
      <c r="N65" s="300"/>
      <c r="O65" s="59"/>
    </row>
    <row r="66" spans="1:15" ht="20.100000000000001" hidden="1" customHeight="1">
      <c r="A66" s="47">
        <v>61</v>
      </c>
      <c r="B66" s="48">
        <f t="shared" si="4"/>
        <v>0</v>
      </c>
      <c r="C66" s="55"/>
      <c r="D66" s="56"/>
      <c r="E66" s="56"/>
      <c r="F66" s="51"/>
      <c r="G66" s="56"/>
      <c r="H66" s="51"/>
      <c r="I66" s="52">
        <f t="shared" si="3"/>
        <v>0</v>
      </c>
      <c r="J66" s="61"/>
      <c r="K66" s="58"/>
      <c r="L66" s="300"/>
      <c r="M66" s="300"/>
      <c r="N66" s="300"/>
      <c r="O66" s="59"/>
    </row>
    <row r="67" spans="1:15" ht="20.100000000000001" hidden="1" customHeight="1">
      <c r="A67" s="47">
        <v>62</v>
      </c>
      <c r="B67" s="48">
        <f t="shared" si="4"/>
        <v>0</v>
      </c>
      <c r="C67" s="55"/>
      <c r="D67" s="56"/>
      <c r="E67" s="56"/>
      <c r="F67" s="51"/>
      <c r="G67" s="56"/>
      <c r="H67" s="51"/>
      <c r="I67" s="52">
        <f t="shared" si="3"/>
        <v>0</v>
      </c>
      <c r="J67" s="61"/>
      <c r="K67" s="58"/>
      <c r="L67" s="300"/>
      <c r="M67" s="300"/>
      <c r="N67" s="300"/>
      <c r="O67" s="59"/>
    </row>
    <row r="68" spans="1:15" ht="20.100000000000001" hidden="1" customHeight="1">
      <c r="A68" s="47">
        <v>63</v>
      </c>
      <c r="B68" s="48">
        <f t="shared" si="4"/>
        <v>0</v>
      </c>
      <c r="C68" s="55"/>
      <c r="D68" s="56"/>
      <c r="E68" s="56"/>
      <c r="F68" s="51"/>
      <c r="G68" s="56"/>
      <c r="H68" s="51"/>
      <c r="I68" s="52">
        <f t="shared" si="3"/>
        <v>0</v>
      </c>
      <c r="J68" s="61"/>
      <c r="K68" s="58"/>
      <c r="L68" s="300"/>
      <c r="M68" s="300"/>
      <c r="N68" s="300"/>
      <c r="O68" s="59"/>
    </row>
    <row r="69" spans="1:15" ht="20.100000000000001" hidden="1" customHeight="1">
      <c r="A69" s="47">
        <v>64</v>
      </c>
      <c r="B69" s="48">
        <f t="shared" si="4"/>
        <v>0</v>
      </c>
      <c r="C69" s="55"/>
      <c r="D69" s="56"/>
      <c r="E69" s="56"/>
      <c r="F69" s="51"/>
      <c r="G69" s="56"/>
      <c r="H69" s="51"/>
      <c r="I69" s="52">
        <f t="shared" si="3"/>
        <v>0</v>
      </c>
      <c r="J69" s="61"/>
      <c r="K69" s="58"/>
      <c r="L69" s="300"/>
      <c r="M69" s="300"/>
      <c r="N69" s="300"/>
      <c r="O69" s="59"/>
    </row>
    <row r="70" spans="1:15" ht="20.100000000000001" hidden="1" customHeight="1">
      <c r="A70" s="47">
        <v>65</v>
      </c>
      <c r="B70" s="48">
        <f t="shared" si="4"/>
        <v>0</v>
      </c>
      <c r="C70" s="55"/>
      <c r="D70" s="56"/>
      <c r="E70" s="56"/>
      <c r="F70" s="51"/>
      <c r="G70" s="56"/>
      <c r="H70" s="51"/>
      <c r="I70" s="52">
        <f t="shared" ref="I70:I92" si="5">F70+H70</f>
        <v>0</v>
      </c>
      <c r="J70" s="61"/>
      <c r="K70" s="58"/>
      <c r="L70" s="300"/>
      <c r="M70" s="300"/>
      <c r="N70" s="300"/>
      <c r="O70" s="59"/>
    </row>
    <row r="71" spans="1:15" ht="20.100000000000001" hidden="1" customHeight="1">
      <c r="A71" s="47">
        <v>66</v>
      </c>
      <c r="B71" s="48">
        <f t="shared" si="4"/>
        <v>0</v>
      </c>
      <c r="C71" s="55"/>
      <c r="D71" s="56"/>
      <c r="E71" s="56"/>
      <c r="F71" s="51"/>
      <c r="G71" s="56"/>
      <c r="H71" s="51"/>
      <c r="I71" s="52">
        <f t="shared" si="5"/>
        <v>0</v>
      </c>
      <c r="J71" s="61"/>
      <c r="K71" s="58"/>
      <c r="L71" s="300"/>
      <c r="M71" s="300"/>
      <c r="N71" s="300"/>
      <c r="O71" s="59"/>
    </row>
    <row r="72" spans="1:15" ht="20.100000000000001" hidden="1" customHeight="1">
      <c r="A72" s="47">
        <v>67</v>
      </c>
      <c r="B72" s="48">
        <f t="shared" si="4"/>
        <v>0</v>
      </c>
      <c r="C72" s="55"/>
      <c r="D72" s="56"/>
      <c r="E72" s="56"/>
      <c r="F72" s="51"/>
      <c r="G72" s="56"/>
      <c r="H72" s="51"/>
      <c r="I72" s="52">
        <f t="shared" si="5"/>
        <v>0</v>
      </c>
      <c r="J72" s="61"/>
      <c r="K72" s="58"/>
      <c r="L72" s="300"/>
      <c r="M72" s="300"/>
      <c r="N72" s="300"/>
      <c r="O72" s="59"/>
    </row>
    <row r="73" spans="1:15" ht="20.100000000000001" hidden="1" customHeight="1">
      <c r="A73" s="47">
        <v>68</v>
      </c>
      <c r="B73" s="48">
        <f t="shared" ref="B73:B92" si="6">K73</f>
        <v>0</v>
      </c>
      <c r="C73" s="55"/>
      <c r="D73" s="56"/>
      <c r="E73" s="56"/>
      <c r="F73" s="51"/>
      <c r="G73" s="56"/>
      <c r="H73" s="51"/>
      <c r="I73" s="52">
        <f t="shared" si="5"/>
        <v>0</v>
      </c>
      <c r="J73" s="61"/>
      <c r="K73" s="58"/>
      <c r="L73" s="300"/>
      <c r="M73" s="300"/>
      <c r="N73" s="300"/>
      <c r="O73" s="59"/>
    </row>
    <row r="74" spans="1:15" ht="20.100000000000001" hidden="1" customHeight="1">
      <c r="A74" s="47">
        <v>69</v>
      </c>
      <c r="B74" s="48">
        <f t="shared" si="6"/>
        <v>0</v>
      </c>
      <c r="C74" s="55"/>
      <c r="D74" s="56"/>
      <c r="E74" s="56"/>
      <c r="F74" s="51"/>
      <c r="G74" s="56"/>
      <c r="H74" s="51"/>
      <c r="I74" s="52">
        <f t="shared" si="5"/>
        <v>0</v>
      </c>
      <c r="J74" s="61"/>
      <c r="K74" s="58"/>
      <c r="L74" s="300"/>
      <c r="M74" s="300"/>
      <c r="N74" s="300"/>
      <c r="O74" s="59"/>
    </row>
    <row r="75" spans="1:15" ht="20.100000000000001" hidden="1" customHeight="1">
      <c r="A75" s="47">
        <v>70</v>
      </c>
      <c r="B75" s="48">
        <f t="shared" si="6"/>
        <v>0</v>
      </c>
      <c r="C75" s="55"/>
      <c r="D75" s="56"/>
      <c r="E75" s="56"/>
      <c r="F75" s="51"/>
      <c r="G75" s="56"/>
      <c r="H75" s="51"/>
      <c r="I75" s="52">
        <f t="shared" si="5"/>
        <v>0</v>
      </c>
      <c r="J75" s="61"/>
      <c r="K75" s="58"/>
      <c r="L75" s="300"/>
      <c r="M75" s="300"/>
      <c r="N75" s="300"/>
      <c r="O75" s="59"/>
    </row>
    <row r="76" spans="1:15" ht="20.100000000000001" hidden="1" customHeight="1">
      <c r="A76" s="47">
        <v>71</v>
      </c>
      <c r="B76" s="48">
        <f t="shared" si="6"/>
        <v>0</v>
      </c>
      <c r="C76" s="55"/>
      <c r="D76" s="56"/>
      <c r="E76" s="56"/>
      <c r="F76" s="51"/>
      <c r="G76" s="56"/>
      <c r="H76" s="51"/>
      <c r="I76" s="52">
        <f t="shared" si="5"/>
        <v>0</v>
      </c>
      <c r="J76" s="61"/>
      <c r="K76" s="58"/>
      <c r="L76" s="300"/>
      <c r="M76" s="300"/>
      <c r="N76" s="300"/>
      <c r="O76" s="59"/>
    </row>
    <row r="77" spans="1:15" ht="20.100000000000001" hidden="1" customHeight="1">
      <c r="A77" s="47">
        <v>72</v>
      </c>
      <c r="B77" s="48">
        <f t="shared" si="6"/>
        <v>0</v>
      </c>
      <c r="C77" s="55"/>
      <c r="D77" s="56"/>
      <c r="E77" s="56"/>
      <c r="F77" s="51"/>
      <c r="G77" s="56"/>
      <c r="H77" s="51"/>
      <c r="I77" s="52">
        <f t="shared" si="5"/>
        <v>0</v>
      </c>
      <c r="J77" s="61"/>
      <c r="K77" s="58"/>
      <c r="L77" s="300"/>
      <c r="M77" s="300"/>
      <c r="N77" s="300"/>
      <c r="O77" s="59"/>
    </row>
    <row r="78" spans="1:15" ht="20.100000000000001" hidden="1" customHeight="1">
      <c r="A78" s="47">
        <v>73</v>
      </c>
      <c r="B78" s="48">
        <f t="shared" si="6"/>
        <v>0</v>
      </c>
      <c r="C78" s="55"/>
      <c r="D78" s="56"/>
      <c r="E78" s="56"/>
      <c r="F78" s="51"/>
      <c r="G78" s="56"/>
      <c r="H78" s="51"/>
      <c r="I78" s="52">
        <f t="shared" si="5"/>
        <v>0</v>
      </c>
      <c r="J78" s="61"/>
      <c r="K78" s="58"/>
      <c r="L78" s="300"/>
      <c r="M78" s="300"/>
      <c r="N78" s="300"/>
      <c r="O78" s="59"/>
    </row>
    <row r="79" spans="1:15" ht="20.100000000000001" hidden="1" customHeight="1">
      <c r="A79" s="47">
        <v>74</v>
      </c>
      <c r="B79" s="48">
        <f t="shared" si="6"/>
        <v>0</v>
      </c>
      <c r="C79" s="55"/>
      <c r="D79" s="56"/>
      <c r="E79" s="56"/>
      <c r="F79" s="51"/>
      <c r="G79" s="56"/>
      <c r="H79" s="51"/>
      <c r="I79" s="52">
        <f t="shared" si="5"/>
        <v>0</v>
      </c>
      <c r="J79" s="61"/>
      <c r="K79" s="58"/>
      <c r="L79" s="300"/>
      <c r="M79" s="300"/>
      <c r="N79" s="300"/>
      <c r="O79" s="59"/>
    </row>
    <row r="80" spans="1:15" ht="20.100000000000001" hidden="1" customHeight="1">
      <c r="A80" s="47">
        <v>75</v>
      </c>
      <c r="B80" s="48">
        <f t="shared" si="6"/>
        <v>0</v>
      </c>
      <c r="C80" s="55"/>
      <c r="D80" s="56"/>
      <c r="E80" s="56"/>
      <c r="F80" s="51"/>
      <c r="G80" s="56"/>
      <c r="H80" s="51"/>
      <c r="I80" s="52">
        <f t="shared" si="5"/>
        <v>0</v>
      </c>
      <c r="J80" s="61"/>
      <c r="K80" s="58"/>
      <c r="L80" s="300"/>
      <c r="M80" s="300"/>
      <c r="N80" s="300"/>
      <c r="O80" s="59"/>
    </row>
    <row r="81" spans="1:15" ht="20.100000000000001" hidden="1" customHeight="1">
      <c r="A81" s="47">
        <v>76</v>
      </c>
      <c r="B81" s="48">
        <f t="shared" si="6"/>
        <v>0</v>
      </c>
      <c r="C81" s="55"/>
      <c r="D81" s="56"/>
      <c r="E81" s="56"/>
      <c r="F81" s="51"/>
      <c r="G81" s="56"/>
      <c r="H81" s="51"/>
      <c r="I81" s="52">
        <f t="shared" si="5"/>
        <v>0</v>
      </c>
      <c r="J81" s="61"/>
      <c r="K81" s="58"/>
      <c r="L81" s="300"/>
      <c r="M81" s="300"/>
      <c r="N81" s="300"/>
      <c r="O81" s="59"/>
    </row>
    <row r="82" spans="1:15" ht="20.100000000000001" hidden="1" customHeight="1">
      <c r="A82" s="47">
        <v>77</v>
      </c>
      <c r="B82" s="48">
        <f t="shared" si="6"/>
        <v>0</v>
      </c>
      <c r="C82" s="55"/>
      <c r="D82" s="56"/>
      <c r="E82" s="56"/>
      <c r="F82" s="51"/>
      <c r="G82" s="56"/>
      <c r="H82" s="51"/>
      <c r="I82" s="52">
        <f t="shared" si="5"/>
        <v>0</v>
      </c>
      <c r="J82" s="61"/>
      <c r="K82" s="58"/>
      <c r="L82" s="300"/>
      <c r="M82" s="300"/>
      <c r="N82" s="300"/>
      <c r="O82" s="59"/>
    </row>
    <row r="83" spans="1:15" ht="20.100000000000001" hidden="1" customHeight="1">
      <c r="A83" s="47">
        <v>78</v>
      </c>
      <c r="B83" s="48">
        <f t="shared" si="6"/>
        <v>0</v>
      </c>
      <c r="C83" s="55"/>
      <c r="D83" s="56"/>
      <c r="E83" s="56"/>
      <c r="F83" s="51"/>
      <c r="G83" s="56"/>
      <c r="H83" s="51"/>
      <c r="I83" s="52">
        <f t="shared" si="5"/>
        <v>0</v>
      </c>
      <c r="J83" s="61"/>
      <c r="K83" s="58"/>
      <c r="L83" s="300"/>
      <c r="M83" s="300"/>
      <c r="N83" s="300"/>
      <c r="O83" s="59"/>
    </row>
    <row r="84" spans="1:15" ht="20.100000000000001" hidden="1" customHeight="1">
      <c r="A84" s="47">
        <v>79</v>
      </c>
      <c r="B84" s="48">
        <f t="shared" si="6"/>
        <v>0</v>
      </c>
      <c r="C84" s="55"/>
      <c r="D84" s="56"/>
      <c r="E84" s="56"/>
      <c r="F84" s="51"/>
      <c r="G84" s="56"/>
      <c r="H84" s="51"/>
      <c r="I84" s="52">
        <f t="shared" si="5"/>
        <v>0</v>
      </c>
      <c r="J84" s="61"/>
      <c r="K84" s="58"/>
      <c r="L84" s="300"/>
      <c r="M84" s="300"/>
      <c r="N84" s="300"/>
      <c r="O84" s="59"/>
    </row>
    <row r="85" spans="1:15" ht="20.100000000000001" hidden="1" customHeight="1">
      <c r="A85" s="47">
        <v>80</v>
      </c>
      <c r="B85" s="48">
        <f t="shared" si="6"/>
        <v>0</v>
      </c>
      <c r="C85" s="55"/>
      <c r="D85" s="56"/>
      <c r="E85" s="56"/>
      <c r="F85" s="51"/>
      <c r="G85" s="56"/>
      <c r="H85" s="51"/>
      <c r="I85" s="52">
        <f t="shared" si="5"/>
        <v>0</v>
      </c>
      <c r="J85" s="61"/>
      <c r="K85" s="58"/>
      <c r="L85" s="300"/>
      <c r="M85" s="300"/>
      <c r="N85" s="300"/>
      <c r="O85" s="59"/>
    </row>
    <row r="86" spans="1:15" ht="20.100000000000001" hidden="1" customHeight="1">
      <c r="A86" s="47">
        <v>81</v>
      </c>
      <c r="B86" s="48">
        <f t="shared" si="6"/>
        <v>0</v>
      </c>
      <c r="C86" s="55"/>
      <c r="D86" s="56"/>
      <c r="E86" s="56"/>
      <c r="F86" s="51"/>
      <c r="G86" s="56"/>
      <c r="H86" s="51"/>
      <c r="I86" s="52">
        <f t="shared" si="5"/>
        <v>0</v>
      </c>
      <c r="J86" s="61"/>
      <c r="K86" s="58"/>
      <c r="L86" s="300"/>
      <c r="M86" s="300"/>
      <c r="N86" s="300"/>
      <c r="O86" s="59"/>
    </row>
    <row r="87" spans="1:15" ht="20.100000000000001" hidden="1" customHeight="1">
      <c r="A87" s="47">
        <v>82</v>
      </c>
      <c r="B87" s="48">
        <f t="shared" si="6"/>
        <v>0</v>
      </c>
      <c r="C87" s="55"/>
      <c r="D87" s="56"/>
      <c r="E87" s="56"/>
      <c r="F87" s="51"/>
      <c r="G87" s="56"/>
      <c r="H87" s="51"/>
      <c r="I87" s="52">
        <f t="shared" si="5"/>
        <v>0</v>
      </c>
      <c r="J87" s="61"/>
      <c r="K87" s="58"/>
      <c r="L87" s="300"/>
      <c r="M87" s="300"/>
      <c r="N87" s="300"/>
      <c r="O87" s="59"/>
    </row>
    <row r="88" spans="1:15" ht="20.100000000000001" hidden="1" customHeight="1">
      <c r="A88" s="47">
        <v>83</v>
      </c>
      <c r="B88" s="48">
        <f t="shared" si="6"/>
        <v>0</v>
      </c>
      <c r="C88" s="55"/>
      <c r="D88" s="56"/>
      <c r="E88" s="56"/>
      <c r="F88" s="51"/>
      <c r="G88" s="56"/>
      <c r="H88" s="51"/>
      <c r="I88" s="52">
        <f t="shared" si="5"/>
        <v>0</v>
      </c>
      <c r="J88" s="61"/>
      <c r="K88" s="58"/>
      <c r="L88" s="300"/>
      <c r="M88" s="300"/>
      <c r="N88" s="300"/>
      <c r="O88" s="59"/>
    </row>
    <row r="89" spans="1:15" ht="20.100000000000001" hidden="1" customHeight="1">
      <c r="A89" s="47">
        <v>84</v>
      </c>
      <c r="B89" s="48">
        <f t="shared" si="6"/>
        <v>0</v>
      </c>
      <c r="C89" s="55"/>
      <c r="D89" s="56"/>
      <c r="E89" s="56"/>
      <c r="F89" s="51"/>
      <c r="G89" s="56"/>
      <c r="H89" s="51"/>
      <c r="I89" s="52">
        <f t="shared" si="5"/>
        <v>0</v>
      </c>
      <c r="J89" s="61"/>
      <c r="K89" s="58"/>
      <c r="L89" s="300"/>
      <c r="M89" s="300"/>
      <c r="N89" s="300"/>
      <c r="O89" s="59"/>
    </row>
    <row r="90" spans="1:15" ht="20.100000000000001" hidden="1" customHeight="1">
      <c r="A90" s="47">
        <v>85</v>
      </c>
      <c r="B90" s="48">
        <f t="shared" si="6"/>
        <v>0</v>
      </c>
      <c r="C90" s="55"/>
      <c r="D90" s="56"/>
      <c r="E90" s="56"/>
      <c r="F90" s="51"/>
      <c r="G90" s="56"/>
      <c r="H90" s="51"/>
      <c r="I90" s="52">
        <f t="shared" si="5"/>
        <v>0</v>
      </c>
      <c r="J90" s="61"/>
      <c r="K90" s="58"/>
      <c r="O90" s="59"/>
    </row>
    <row r="91" spans="1:15" ht="20.100000000000001" hidden="1" customHeight="1">
      <c r="A91" s="47">
        <v>86</v>
      </c>
      <c r="B91" s="48">
        <f t="shared" si="6"/>
        <v>0</v>
      </c>
      <c r="C91" s="55"/>
      <c r="D91" s="56"/>
      <c r="E91" s="56"/>
      <c r="F91" s="51"/>
      <c r="G91" s="56"/>
      <c r="H91" s="51"/>
      <c r="I91" s="52">
        <f t="shared" si="5"/>
        <v>0</v>
      </c>
      <c r="J91" s="61"/>
      <c r="K91" s="58"/>
      <c r="O91" s="59"/>
    </row>
    <row r="92" spans="1:15" ht="20.100000000000001" hidden="1" customHeight="1">
      <c r="A92" s="47">
        <v>87</v>
      </c>
      <c r="B92" s="48">
        <f t="shared" si="6"/>
        <v>0</v>
      </c>
      <c r="C92" s="55"/>
      <c r="D92" s="56"/>
      <c r="E92" s="56"/>
      <c r="F92" s="51"/>
      <c r="G92" s="56"/>
      <c r="H92" s="51"/>
      <c r="I92" s="52">
        <f t="shared" si="5"/>
        <v>0</v>
      </c>
      <c r="J92" s="61"/>
      <c r="K92" s="58"/>
      <c r="O92" s="59"/>
    </row>
    <row r="93" spans="1:15">
      <c r="A93" s="66"/>
      <c r="B93" s="67"/>
      <c r="C93" s="66"/>
      <c r="J93" s="68"/>
    </row>
    <row r="94" spans="1:15">
      <c r="A94" s="64"/>
      <c r="B94" s="69"/>
      <c r="C94" s="64"/>
    </row>
  </sheetData>
  <phoneticPr fontId="57" type="noConversion"/>
  <printOptions horizont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65"/>
  <sheetViews>
    <sheetView zoomScale="70" zoomScaleNormal="70" workbookViewId="0"/>
  </sheetViews>
  <sheetFormatPr defaultRowHeight="16.5"/>
  <cols>
    <col min="1" max="1" width="6.875" style="70" customWidth="1"/>
    <col min="2" max="2" width="22" style="70" customWidth="1"/>
    <col min="3" max="4" width="12.625" style="70" customWidth="1"/>
    <col min="5" max="5" width="41.375" style="71" customWidth="1"/>
    <col min="6" max="6" width="42.75" style="70" customWidth="1"/>
    <col min="7" max="7" width="18.5" style="70" bestFit="1" customWidth="1"/>
    <col min="8" max="8" width="17.875" style="70" bestFit="1" customWidth="1"/>
    <col min="9" max="9" width="24.625" style="70" bestFit="1" customWidth="1"/>
    <col min="10" max="10" width="18.625" style="70" customWidth="1"/>
    <col min="11" max="11" width="6.625" style="70" customWidth="1"/>
    <col min="12" max="12" width="13" style="70" customWidth="1"/>
    <col min="13" max="13" width="4.875" style="70" customWidth="1"/>
    <col min="14" max="14" width="16.875" style="70" customWidth="1"/>
    <col min="15" max="18" width="9" style="70" customWidth="1"/>
    <col min="19" max="19" width="18.125" style="70" customWidth="1"/>
    <col min="20" max="1025" width="9" style="70" customWidth="1"/>
  </cols>
  <sheetData>
    <row r="1" spans="2:20" s="70" customFormat="1" ht="15.75">
      <c r="B1" s="72" t="s">
        <v>81</v>
      </c>
      <c r="C1" s="73"/>
      <c r="D1" s="71"/>
    </row>
    <row r="2" spans="2:20" s="70" customFormat="1" ht="15.75">
      <c r="B2" s="72"/>
      <c r="C2" s="73"/>
      <c r="D2" s="71"/>
    </row>
    <row r="3" spans="2:20" s="70" customFormat="1" ht="15.75">
      <c r="B3" s="72" t="s">
        <v>82</v>
      </c>
      <c r="C3" s="73"/>
      <c r="D3" s="71"/>
    </row>
    <row r="4" spans="2:20" s="70" customFormat="1" ht="15.75">
      <c r="B4" s="72" t="s">
        <v>83</v>
      </c>
      <c r="C4" s="73"/>
      <c r="D4" s="71"/>
    </row>
    <row r="5" spans="2:20">
      <c r="B5" s="74" t="s">
        <v>84</v>
      </c>
      <c r="C5" s="75"/>
      <c r="D5" s="76"/>
      <c r="E5" s="77"/>
      <c r="F5" s="77"/>
      <c r="G5" s="77"/>
      <c r="H5" s="77"/>
      <c r="I5" s="77"/>
      <c r="J5" s="77"/>
    </row>
    <row r="6" spans="2:20">
      <c r="B6" s="74"/>
      <c r="C6" s="75"/>
      <c r="D6" s="76"/>
      <c r="E6" s="77"/>
      <c r="F6" s="2"/>
      <c r="G6" s="2"/>
      <c r="H6" s="2"/>
      <c r="I6" s="2"/>
      <c r="J6" s="77"/>
    </row>
    <row r="7" spans="2:20">
      <c r="B7" s="78" t="s">
        <v>85</v>
      </c>
      <c r="C7" s="78" t="s">
        <v>86</v>
      </c>
      <c r="D7" s="78" t="s">
        <v>87</v>
      </c>
      <c r="E7" s="78" t="s">
        <v>88</v>
      </c>
      <c r="F7" s="2"/>
      <c r="G7" s="2"/>
      <c r="H7" s="2"/>
      <c r="I7" s="2"/>
      <c r="J7" s="79"/>
    </row>
    <row r="8" spans="2:20">
      <c r="B8" s="80" t="s">
        <v>89</v>
      </c>
      <c r="C8" s="80" t="s">
        <v>90</v>
      </c>
      <c r="D8" s="80" t="s">
        <v>91</v>
      </c>
      <c r="E8" s="80" t="s">
        <v>92</v>
      </c>
      <c r="F8" s="2"/>
      <c r="G8" s="2"/>
      <c r="H8" s="2"/>
      <c r="I8" s="2"/>
      <c r="J8" s="81"/>
    </row>
    <row r="9" spans="2:20">
      <c r="B9" s="82" t="s">
        <v>93</v>
      </c>
      <c r="C9" s="80" t="s">
        <v>94</v>
      </c>
      <c r="D9" s="80" t="s">
        <v>95</v>
      </c>
      <c r="E9" s="80" t="s">
        <v>96</v>
      </c>
      <c r="F9" s="2"/>
      <c r="G9" s="2"/>
      <c r="H9" s="2"/>
      <c r="I9" s="2"/>
      <c r="J9" s="81"/>
    </row>
    <row r="10" spans="2:20">
      <c r="B10" s="83" t="s">
        <v>97</v>
      </c>
      <c r="C10" s="84" t="s">
        <v>98</v>
      </c>
      <c r="D10" s="80" t="s">
        <v>99</v>
      </c>
      <c r="E10" s="80" t="s">
        <v>100</v>
      </c>
      <c r="F10" s="2"/>
      <c r="G10" s="2"/>
      <c r="H10" s="2"/>
      <c r="I10" s="2"/>
      <c r="J10" s="81"/>
    </row>
    <row r="11" spans="2:20" s="70" customFormat="1" ht="15.75">
      <c r="B11" s="74"/>
      <c r="D11" s="71"/>
    </row>
    <row r="12" spans="2:20">
      <c r="B12" s="74" t="s">
        <v>101</v>
      </c>
      <c r="C12" s="77"/>
      <c r="D12" s="76"/>
      <c r="E12" s="77"/>
      <c r="F12" s="77"/>
      <c r="G12" s="77"/>
    </row>
    <row r="13" spans="2:20">
      <c r="B13" s="74" t="s">
        <v>102</v>
      </c>
      <c r="C13" s="77"/>
      <c r="D13" s="76"/>
      <c r="E13" s="77"/>
      <c r="F13" s="77"/>
      <c r="G13" s="77"/>
    </row>
    <row r="14" spans="2:20" s="70" customFormat="1" ht="15.75">
      <c r="B14" s="72" t="s">
        <v>103</v>
      </c>
      <c r="D14" s="71"/>
    </row>
    <row r="15" spans="2:20">
      <c r="C15" s="85"/>
      <c r="D15" s="85"/>
      <c r="F15" s="85"/>
    </row>
    <row r="16" spans="2:20">
      <c r="C16" s="72"/>
      <c r="D16" s="72"/>
      <c r="E16" s="85"/>
      <c r="G16" s="86"/>
      <c r="S16" s="87"/>
      <c r="T16" s="87"/>
    </row>
    <row r="17" spans="2:19">
      <c r="B17" s="88" t="s">
        <v>36</v>
      </c>
      <c r="C17" s="89" t="s">
        <v>39</v>
      </c>
      <c r="D17" s="90"/>
      <c r="E17" s="91"/>
      <c r="K17" s="91"/>
      <c r="L17" s="92"/>
      <c r="M17" s="91"/>
      <c r="N17" s="92"/>
      <c r="O17" s="71"/>
      <c r="P17" s="71"/>
      <c r="Q17" s="71"/>
      <c r="R17" s="71"/>
      <c r="S17" s="91"/>
    </row>
    <row r="18" spans="2:19">
      <c r="B18" s="85"/>
      <c r="C18" s="93"/>
      <c r="D18" s="94" t="s">
        <v>104</v>
      </c>
      <c r="E18" s="313" t="s">
        <v>36</v>
      </c>
      <c r="K18" s="91"/>
      <c r="L18" s="92"/>
      <c r="M18" s="91"/>
      <c r="N18" s="92"/>
      <c r="O18" s="71"/>
      <c r="P18" s="71"/>
      <c r="Q18" s="71"/>
      <c r="R18" s="71"/>
      <c r="S18" s="91"/>
    </row>
    <row r="19" spans="2:19">
      <c r="B19" s="85"/>
      <c r="C19" s="93"/>
      <c r="D19" s="95" t="s">
        <v>463</v>
      </c>
      <c r="E19" s="90"/>
      <c r="F19" s="96"/>
      <c r="G19" s="97"/>
      <c r="H19" s="97"/>
      <c r="I19" s="97"/>
      <c r="K19" s="91"/>
      <c r="L19" s="92"/>
      <c r="M19" s="91"/>
      <c r="N19" s="92"/>
      <c r="O19" s="98"/>
      <c r="P19" s="71"/>
      <c r="Q19" s="71"/>
      <c r="R19" s="71"/>
      <c r="S19" s="91"/>
    </row>
    <row r="20" spans="2:19">
      <c r="B20" s="88" t="str">
        <f>男高賽程!R16</f>
        <v>SCAA the chosen one</v>
      </c>
      <c r="C20" s="99" t="s">
        <v>59</v>
      </c>
      <c r="D20" s="100"/>
      <c r="E20" s="101"/>
      <c r="F20" s="102"/>
      <c r="G20" s="318" t="s">
        <v>487</v>
      </c>
      <c r="H20" s="97"/>
      <c r="I20" s="97"/>
      <c r="J20" s="97"/>
      <c r="K20" s="91"/>
      <c r="L20" s="92"/>
      <c r="M20" s="91"/>
      <c r="N20" s="92"/>
      <c r="O20" s="98"/>
      <c r="P20" s="71"/>
      <c r="Q20" s="71"/>
      <c r="R20" s="71"/>
      <c r="S20" s="91"/>
    </row>
    <row r="21" spans="2:19">
      <c r="B21" s="85"/>
      <c r="C21" s="103"/>
      <c r="E21" s="94" t="s">
        <v>105</v>
      </c>
      <c r="F21" s="320" t="s">
        <v>485</v>
      </c>
      <c r="G21" s="105"/>
      <c r="H21" s="97"/>
      <c r="I21" s="97"/>
      <c r="J21" s="97"/>
      <c r="K21" s="91"/>
      <c r="L21" s="92"/>
      <c r="M21" s="91"/>
      <c r="N21" s="92"/>
      <c r="O21" s="98"/>
      <c r="P21" s="71"/>
      <c r="Q21" s="71"/>
      <c r="R21" s="71"/>
      <c r="S21" s="91"/>
    </row>
    <row r="22" spans="2:19">
      <c r="B22" s="88" t="s">
        <v>60</v>
      </c>
      <c r="C22" s="106" t="s">
        <v>63</v>
      </c>
      <c r="D22" s="90"/>
      <c r="E22" s="95" t="s">
        <v>468</v>
      </c>
      <c r="F22" s="97"/>
      <c r="G22" s="107"/>
      <c r="H22" s="108"/>
      <c r="I22" s="97"/>
      <c r="J22" s="97"/>
      <c r="K22" s="91"/>
      <c r="L22" s="92"/>
      <c r="M22" s="91"/>
      <c r="N22" s="92"/>
      <c r="O22" s="98"/>
      <c r="P22" s="71"/>
      <c r="Q22" s="71"/>
      <c r="R22" s="71"/>
      <c r="S22" s="91"/>
    </row>
    <row r="23" spans="2:19">
      <c r="B23" s="85"/>
      <c r="C23" s="93"/>
      <c r="D23" s="94" t="s">
        <v>106</v>
      </c>
      <c r="E23" s="109"/>
      <c r="F23" s="107"/>
      <c r="G23" s="107"/>
      <c r="H23" s="108"/>
      <c r="I23" s="97"/>
      <c r="J23" s="97"/>
      <c r="K23" s="91"/>
      <c r="L23" s="92"/>
      <c r="M23" s="91"/>
      <c r="N23" s="92"/>
      <c r="O23" s="98"/>
      <c r="P23" s="71"/>
      <c r="Q23" s="71"/>
      <c r="R23" s="71"/>
      <c r="S23" s="91"/>
    </row>
    <row r="24" spans="2:19">
      <c r="B24" s="85"/>
      <c r="C24" s="93"/>
      <c r="D24" s="95" t="s">
        <v>464</v>
      </c>
      <c r="E24" s="314" t="s">
        <v>60</v>
      </c>
      <c r="F24" s="97"/>
      <c r="G24" s="107"/>
      <c r="H24" s="108"/>
      <c r="I24" s="97"/>
      <c r="J24" s="97"/>
      <c r="K24" s="91"/>
      <c r="L24" s="92"/>
      <c r="M24" s="91"/>
      <c r="N24" s="92"/>
      <c r="O24" s="98"/>
      <c r="P24" s="71"/>
      <c r="Q24" s="71"/>
      <c r="R24" s="71"/>
      <c r="S24" s="91"/>
    </row>
    <row r="25" spans="2:19">
      <c r="B25" s="110" t="str">
        <f>男高賽程!X15</f>
        <v>小矮人2.0</v>
      </c>
      <c r="C25" s="111" t="s">
        <v>51</v>
      </c>
      <c r="D25" s="100"/>
      <c r="E25" s="96"/>
      <c r="F25" s="112" t="s">
        <v>107</v>
      </c>
      <c r="G25" s="319" t="s">
        <v>485</v>
      </c>
      <c r="H25" s="113" t="s">
        <v>108</v>
      </c>
      <c r="I25" s="322" t="s">
        <v>487</v>
      </c>
      <c r="J25" s="97"/>
      <c r="M25" s="114"/>
      <c r="O25" s="114"/>
    </row>
    <row r="26" spans="2:19">
      <c r="B26" s="85"/>
      <c r="C26" s="103"/>
      <c r="D26" s="115"/>
      <c r="E26" s="116"/>
      <c r="F26" s="96" t="s">
        <v>109</v>
      </c>
      <c r="G26" s="117"/>
      <c r="H26" s="118" t="s">
        <v>110</v>
      </c>
      <c r="I26" s="119"/>
      <c r="J26" s="97"/>
      <c r="M26" s="114"/>
      <c r="O26" s="114"/>
    </row>
    <row r="27" spans="2:19">
      <c r="B27" s="88" t="str">
        <f>男高賽程!R15</f>
        <v>Alps Handshake</v>
      </c>
      <c r="C27" s="111" t="s">
        <v>47</v>
      </c>
      <c r="D27" s="90"/>
      <c r="E27" s="129" t="s">
        <v>465</v>
      </c>
      <c r="F27" s="316" t="s">
        <v>484</v>
      </c>
      <c r="G27" s="315"/>
      <c r="H27" s="120" t="s">
        <v>470</v>
      </c>
      <c r="I27" s="91"/>
      <c r="J27" s="97"/>
      <c r="M27" s="114"/>
      <c r="O27" s="114"/>
    </row>
    <row r="28" spans="2:19">
      <c r="B28" s="85"/>
      <c r="C28" s="93"/>
      <c r="D28" s="94" t="s">
        <v>111</v>
      </c>
      <c r="E28" s="90"/>
      <c r="F28" s="97"/>
      <c r="G28" s="107"/>
      <c r="I28" s="121"/>
      <c r="M28" s="114"/>
      <c r="O28" s="114"/>
    </row>
    <row r="29" spans="2:19">
      <c r="B29" s="85"/>
      <c r="C29" s="93"/>
      <c r="D29" s="95" t="s">
        <v>466</v>
      </c>
      <c r="E29" s="101"/>
      <c r="F29" s="107"/>
      <c r="G29" s="107"/>
      <c r="H29" s="122"/>
      <c r="I29" s="104"/>
      <c r="M29" s="114"/>
      <c r="O29" s="114"/>
    </row>
    <row r="30" spans="2:19">
      <c r="B30" s="88" t="s">
        <v>77</v>
      </c>
      <c r="C30" s="99" t="s">
        <v>80</v>
      </c>
      <c r="D30" s="100"/>
      <c r="E30" s="94" t="s">
        <v>112</v>
      </c>
      <c r="F30" s="321" t="s">
        <v>486</v>
      </c>
      <c r="G30" s="100"/>
      <c r="H30" s="104"/>
      <c r="I30" s="104"/>
      <c r="M30" s="114"/>
      <c r="O30" s="114"/>
    </row>
    <row r="31" spans="2:19">
      <c r="B31" s="85"/>
      <c r="C31" s="103"/>
      <c r="E31" s="95" t="s">
        <v>483</v>
      </c>
      <c r="F31" s="116"/>
      <c r="G31" s="317" t="s">
        <v>488</v>
      </c>
      <c r="H31" s="104"/>
      <c r="I31" s="104"/>
      <c r="J31" s="97"/>
      <c r="M31" s="114"/>
      <c r="O31" s="114"/>
    </row>
    <row r="32" spans="2:19">
      <c r="B32" s="88" t="str">
        <f>男高賽程!X16</f>
        <v>光明英來</v>
      </c>
      <c r="C32" s="106" t="s">
        <v>55</v>
      </c>
      <c r="D32" s="90"/>
      <c r="E32" s="94"/>
      <c r="F32" s="116"/>
      <c r="G32" s="97"/>
      <c r="H32" s="104"/>
      <c r="I32" s="104"/>
      <c r="J32" s="97"/>
      <c r="M32" s="114"/>
      <c r="O32" s="123"/>
    </row>
    <row r="33" spans="2:15">
      <c r="B33" s="85"/>
      <c r="C33" s="93"/>
      <c r="D33" s="94" t="s">
        <v>113</v>
      </c>
      <c r="E33" s="109"/>
      <c r="F33" s="116"/>
      <c r="G33" s="97"/>
      <c r="H33" s="104"/>
      <c r="I33" s="104"/>
      <c r="J33" s="97"/>
      <c r="M33" s="114"/>
      <c r="O33" s="114"/>
    </row>
    <row r="34" spans="2:15">
      <c r="B34" s="85"/>
      <c r="C34" s="93"/>
      <c r="D34" s="95" t="s">
        <v>467</v>
      </c>
      <c r="E34" s="129" t="s">
        <v>40</v>
      </c>
      <c r="F34" s="96"/>
      <c r="G34" s="323" t="s">
        <v>114</v>
      </c>
      <c r="H34" s="324" t="s">
        <v>115</v>
      </c>
      <c r="I34" s="122" t="s">
        <v>36</v>
      </c>
      <c r="J34" s="97"/>
      <c r="M34" s="114"/>
      <c r="O34" s="114"/>
    </row>
    <row r="35" spans="2:15">
      <c r="B35" s="88" t="s">
        <v>40</v>
      </c>
      <c r="C35" s="126" t="s">
        <v>43</v>
      </c>
      <c r="D35" s="100"/>
      <c r="E35" s="113"/>
      <c r="F35" s="104"/>
      <c r="G35" s="323" t="s">
        <v>117</v>
      </c>
      <c r="H35" s="324" t="s">
        <v>118</v>
      </c>
      <c r="I35" s="122" t="s">
        <v>40</v>
      </c>
      <c r="J35" s="97"/>
      <c r="M35" s="114"/>
      <c r="O35" s="114"/>
    </row>
    <row r="36" spans="2:15">
      <c r="D36" s="91"/>
      <c r="E36" s="116"/>
      <c r="G36" s="323" t="s">
        <v>119</v>
      </c>
      <c r="H36" s="324" t="s">
        <v>120</v>
      </c>
      <c r="I36" s="220" t="s">
        <v>60</v>
      </c>
      <c r="J36" s="97"/>
      <c r="M36" s="114"/>
      <c r="O36" s="114"/>
    </row>
    <row r="37" spans="2:15" ht="16.5" customHeight="1">
      <c r="C37" s="71"/>
      <c r="D37" s="91"/>
      <c r="E37" s="113"/>
      <c r="G37" s="323" t="s">
        <v>121</v>
      </c>
      <c r="H37" s="324" t="s">
        <v>122</v>
      </c>
      <c r="I37" s="122" t="s">
        <v>44</v>
      </c>
      <c r="J37" s="113"/>
      <c r="K37" s="127"/>
      <c r="M37" s="114"/>
      <c r="O37" s="114"/>
    </row>
    <row r="38" spans="2:15" ht="16.5" customHeight="1">
      <c r="C38" s="71"/>
      <c r="D38" s="91"/>
      <c r="E38" s="116"/>
      <c r="G38" s="323" t="s">
        <v>123</v>
      </c>
      <c r="H38" s="324" t="s">
        <v>124</v>
      </c>
      <c r="I38" s="220" t="s">
        <v>56</v>
      </c>
      <c r="J38" s="116"/>
      <c r="K38" s="127"/>
      <c r="M38" s="114"/>
      <c r="O38" s="114"/>
    </row>
    <row r="39" spans="2:15">
      <c r="C39" s="71"/>
      <c r="D39" s="91"/>
      <c r="I39" s="122" t="s">
        <v>48</v>
      </c>
      <c r="J39" s="91"/>
      <c r="K39" s="91"/>
      <c r="M39" s="114"/>
      <c r="O39" s="114"/>
    </row>
    <row r="40" spans="2:15">
      <c r="C40" s="128"/>
      <c r="D40" s="113"/>
      <c r="F40" s="91"/>
      <c r="G40" s="71"/>
      <c r="H40" s="104"/>
      <c r="I40" s="122" t="s">
        <v>77</v>
      </c>
      <c r="J40" s="97"/>
      <c r="M40" s="114"/>
      <c r="O40" s="114"/>
    </row>
    <row r="41" spans="2:15">
      <c r="C41" s="128"/>
      <c r="D41" s="91"/>
      <c r="E41" s="116"/>
      <c r="F41" s="116"/>
      <c r="G41" s="122"/>
      <c r="H41" s="104"/>
      <c r="I41" s="122" t="s">
        <v>69</v>
      </c>
      <c r="J41" s="97"/>
      <c r="M41" s="114"/>
      <c r="O41" s="114"/>
    </row>
    <row r="42" spans="2:15">
      <c r="C42" s="71"/>
      <c r="D42" s="91"/>
      <c r="E42" s="116"/>
      <c r="F42" s="116"/>
      <c r="G42" s="323" t="s">
        <v>125</v>
      </c>
      <c r="H42" s="324" t="s">
        <v>126</v>
      </c>
      <c r="I42" s="122" t="s">
        <v>148</v>
      </c>
      <c r="J42" s="97"/>
      <c r="M42" s="114"/>
      <c r="O42" s="114"/>
    </row>
    <row r="43" spans="2:15">
      <c r="C43" s="71"/>
      <c r="D43" s="91"/>
      <c r="E43" s="113"/>
      <c r="F43" s="104"/>
      <c r="G43" s="122"/>
      <c r="H43" s="104"/>
      <c r="I43" s="122" t="s">
        <v>52</v>
      </c>
      <c r="J43" s="97"/>
      <c r="M43" s="114"/>
      <c r="O43" s="114"/>
    </row>
    <row r="44" spans="2:15">
      <c r="C44" s="71"/>
      <c r="D44" s="91"/>
      <c r="F44" s="116"/>
      <c r="G44" s="122"/>
      <c r="H44" s="104"/>
      <c r="I44" s="122" t="s">
        <v>450</v>
      </c>
      <c r="J44" s="97"/>
      <c r="M44" s="114"/>
      <c r="O44" s="114"/>
    </row>
    <row r="45" spans="2:15">
      <c r="C45" s="128"/>
      <c r="D45" s="113"/>
      <c r="E45" s="128"/>
      <c r="F45" s="129"/>
      <c r="G45" s="122"/>
      <c r="H45" s="116"/>
      <c r="I45" s="104"/>
      <c r="J45" s="97"/>
      <c r="M45" s="114"/>
      <c r="O45" s="114"/>
    </row>
    <row r="46" spans="2:15">
      <c r="C46" s="128"/>
      <c r="D46" s="91"/>
      <c r="E46" s="116"/>
      <c r="F46" s="116"/>
      <c r="G46" s="122"/>
      <c r="H46" s="91"/>
      <c r="I46" s="104"/>
      <c r="J46" s="97"/>
      <c r="M46" s="114"/>
      <c r="O46" s="114"/>
    </row>
    <row r="47" spans="2:15">
      <c r="C47" s="71"/>
      <c r="D47" s="91"/>
      <c r="E47" s="116"/>
      <c r="F47" s="113"/>
      <c r="G47" s="113"/>
      <c r="H47" s="116"/>
      <c r="I47" s="104"/>
      <c r="J47" s="97"/>
      <c r="M47" s="114"/>
      <c r="O47" s="114"/>
    </row>
    <row r="48" spans="2:15">
      <c r="C48" s="71"/>
      <c r="D48" s="91"/>
      <c r="E48" s="116"/>
      <c r="F48" s="116"/>
      <c r="G48" s="71"/>
      <c r="H48" s="91"/>
      <c r="I48" s="91"/>
      <c r="J48" s="97"/>
      <c r="M48" s="114"/>
      <c r="O48" s="114"/>
    </row>
    <row r="49" spans="3:15">
      <c r="C49" s="122"/>
      <c r="D49" s="91"/>
      <c r="E49" s="116"/>
      <c r="F49" s="116"/>
      <c r="G49" s="122"/>
      <c r="H49" s="91"/>
      <c r="I49" s="91"/>
      <c r="J49" s="97"/>
      <c r="M49" s="114"/>
      <c r="O49" s="114"/>
    </row>
    <row r="50" spans="3:15">
      <c r="C50" s="122"/>
      <c r="D50" s="130"/>
      <c r="E50" s="113"/>
      <c r="F50" s="104"/>
      <c r="G50" s="122"/>
      <c r="H50" s="91"/>
      <c r="I50" s="91"/>
      <c r="J50" s="97"/>
      <c r="M50" s="114"/>
      <c r="O50" s="114"/>
    </row>
    <row r="51" spans="3:15">
      <c r="C51" s="128"/>
      <c r="D51" s="113"/>
      <c r="E51" s="131"/>
      <c r="F51" s="116"/>
      <c r="G51" s="122"/>
      <c r="H51" s="91"/>
      <c r="I51" s="91"/>
      <c r="J51" s="97"/>
      <c r="M51" s="114"/>
      <c r="O51" s="114"/>
    </row>
    <row r="52" spans="3:15">
      <c r="C52" s="131"/>
      <c r="D52" s="91"/>
      <c r="E52" s="132"/>
      <c r="F52" s="116"/>
      <c r="G52" s="122"/>
      <c r="H52" s="91"/>
      <c r="I52" s="91"/>
      <c r="M52" s="114"/>
      <c r="O52" s="114"/>
    </row>
    <row r="53" spans="3:15">
      <c r="C53" s="122"/>
      <c r="D53" s="91"/>
      <c r="E53" s="113"/>
      <c r="F53" s="116"/>
      <c r="G53" s="71"/>
      <c r="H53" s="104"/>
      <c r="I53" s="91"/>
      <c r="M53" s="114"/>
      <c r="O53" s="114"/>
    </row>
    <row r="54" spans="3:15">
      <c r="C54" s="71"/>
      <c r="D54" s="91"/>
      <c r="E54" s="116"/>
      <c r="F54" s="116"/>
      <c r="G54" s="131"/>
      <c r="H54" s="133"/>
      <c r="I54" s="133"/>
      <c r="J54" s="97"/>
      <c r="K54" s="97"/>
      <c r="M54" s="114"/>
      <c r="O54" s="114"/>
    </row>
    <row r="55" spans="3:15">
      <c r="C55" s="71"/>
      <c r="D55" s="91"/>
      <c r="F55" s="116"/>
      <c r="G55" s="104"/>
      <c r="H55" s="133"/>
      <c r="I55" s="133"/>
      <c r="J55" s="97"/>
      <c r="K55" s="97"/>
      <c r="M55" s="114"/>
      <c r="O55" s="114"/>
    </row>
    <row r="56" spans="3:15">
      <c r="C56" s="131"/>
      <c r="D56" s="113"/>
      <c r="E56" s="131"/>
      <c r="F56" s="116"/>
      <c r="G56" s="104"/>
      <c r="H56" s="133"/>
      <c r="I56" s="133"/>
      <c r="J56" s="97"/>
      <c r="K56" s="97"/>
      <c r="M56" s="114"/>
      <c r="O56" s="114"/>
    </row>
    <row r="57" spans="3:15">
      <c r="C57" s="71"/>
      <c r="D57" s="91"/>
      <c r="E57" s="113"/>
      <c r="F57" s="116"/>
      <c r="G57" s="104"/>
      <c r="H57" s="133"/>
      <c r="I57" s="133"/>
      <c r="J57" s="97"/>
      <c r="K57" s="97"/>
      <c r="M57" s="114"/>
      <c r="O57" s="114"/>
    </row>
    <row r="58" spans="3:15">
      <c r="C58" s="71"/>
      <c r="D58" s="91"/>
      <c r="F58" s="104"/>
      <c r="G58" s="104"/>
      <c r="H58" s="133"/>
      <c r="I58" s="133"/>
      <c r="J58" s="97"/>
      <c r="K58" s="97"/>
      <c r="M58" s="114"/>
      <c r="O58" s="114"/>
    </row>
    <row r="59" spans="3:15">
      <c r="C59" s="128"/>
      <c r="D59" s="91"/>
      <c r="F59" s="91"/>
      <c r="G59" s="71"/>
      <c r="H59" s="133"/>
      <c r="I59" s="133"/>
      <c r="J59" s="97"/>
      <c r="K59" s="97"/>
      <c r="M59" s="114"/>
      <c r="O59" s="114"/>
    </row>
    <row r="60" spans="3:15">
      <c r="C60" s="91"/>
      <c r="D60" s="91"/>
      <c r="F60" s="91"/>
      <c r="G60" s="71"/>
      <c r="H60" s="91"/>
      <c r="I60" s="91"/>
      <c r="M60" s="114"/>
      <c r="O60" s="114"/>
    </row>
    <row r="61" spans="3:15">
      <c r="C61" s="71"/>
      <c r="D61" s="91"/>
      <c r="F61" s="91"/>
      <c r="G61" s="91"/>
      <c r="H61" s="91"/>
      <c r="I61" s="91"/>
    </row>
    <row r="62" spans="3:15">
      <c r="C62" s="91"/>
      <c r="D62" s="91"/>
      <c r="F62" s="91"/>
      <c r="G62" s="91"/>
      <c r="H62" s="91"/>
      <c r="I62" s="91"/>
    </row>
    <row r="63" spans="3:15">
      <c r="C63" s="91"/>
      <c r="D63" s="91"/>
      <c r="F63" s="91"/>
      <c r="G63" s="91"/>
      <c r="H63" s="91"/>
      <c r="I63" s="91"/>
    </row>
    <row r="64" spans="3:15">
      <c r="C64" s="91"/>
      <c r="D64" s="91"/>
      <c r="F64" s="91"/>
      <c r="G64" s="91"/>
      <c r="H64" s="91"/>
      <c r="I64" s="91"/>
    </row>
    <row r="65" spans="3:9">
      <c r="C65" s="91"/>
      <c r="D65" s="91"/>
      <c r="F65" s="91"/>
      <c r="G65" s="91"/>
      <c r="H65" s="91"/>
      <c r="I65" s="91"/>
    </row>
  </sheetData>
  <phoneticPr fontId="57" type="noConversion"/>
  <pageMargins left="0.35416666666666702" right="0.35416666666666702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76"/>
  <sheetViews>
    <sheetView topLeftCell="B1" zoomScale="85" zoomScaleNormal="85" workbookViewId="0">
      <selection activeCell="B1" sqref="B1"/>
    </sheetView>
  </sheetViews>
  <sheetFormatPr defaultRowHeight="16.5"/>
  <cols>
    <col min="1" max="1" width="9" style="87" customWidth="1"/>
    <col min="2" max="2" width="11.125" style="87" customWidth="1"/>
    <col min="3" max="3" width="7.875" style="87" customWidth="1"/>
    <col min="4" max="4" width="11.25" style="87" customWidth="1"/>
    <col min="5" max="5" width="15.625" style="87" customWidth="1"/>
    <col min="6" max="6" width="5.25" style="87" customWidth="1"/>
    <col min="7" max="7" width="15.875" style="87" customWidth="1"/>
    <col min="8" max="8" width="21.75" style="87" customWidth="1"/>
    <col min="9" max="9" width="3" style="87" customWidth="1"/>
    <col min="10" max="10" width="21.375" style="87" customWidth="1"/>
    <col min="11" max="14" width="9" style="134" customWidth="1"/>
    <col min="15" max="15" width="24.375" style="135" customWidth="1"/>
    <col min="16" max="16" width="4.375" style="135" customWidth="1"/>
    <col min="17" max="17" width="5.625" style="135" customWidth="1"/>
    <col min="18" max="18" width="15.625" style="87" customWidth="1"/>
    <col min="19" max="23" width="5.625" style="87" customWidth="1"/>
    <col min="24" max="24" width="15.625" style="87" customWidth="1"/>
    <col min="25" max="27" width="5.625" style="87" customWidth="1"/>
    <col min="28" max="1025" width="9" style="87" customWidth="1"/>
  </cols>
  <sheetData>
    <row r="1" spans="2:27">
      <c r="B1" s="136" t="s">
        <v>454</v>
      </c>
      <c r="C1" s="137"/>
      <c r="D1" s="137"/>
      <c r="E1" s="135"/>
      <c r="G1" s="134"/>
      <c r="H1" s="136"/>
    </row>
    <row r="2" spans="2:27">
      <c r="B2" s="136" t="s">
        <v>127</v>
      </c>
      <c r="C2" s="137"/>
      <c r="D2" s="137"/>
      <c r="E2" s="135"/>
      <c r="G2" s="134"/>
      <c r="H2" s="136"/>
    </row>
    <row r="3" spans="2:27">
      <c r="B3" s="138"/>
      <c r="D3" s="138"/>
      <c r="E3" s="98"/>
      <c r="F3" s="98"/>
      <c r="G3" s="139"/>
      <c r="H3" s="290" t="s">
        <v>128</v>
      </c>
      <c r="I3" s="290"/>
      <c r="J3" s="290"/>
      <c r="K3" s="140" t="s">
        <v>129</v>
      </c>
      <c r="L3" s="134" t="s">
        <v>130</v>
      </c>
      <c r="M3" s="134" t="s">
        <v>130</v>
      </c>
      <c r="N3" s="134" t="s">
        <v>129</v>
      </c>
    </row>
    <row r="4" spans="2:27">
      <c r="B4" s="141" t="s">
        <v>131</v>
      </c>
      <c r="C4" s="141" t="s">
        <v>132</v>
      </c>
      <c r="D4" s="142" t="s">
        <v>133</v>
      </c>
      <c r="E4" s="141"/>
      <c r="F4" s="141" t="s">
        <v>134</v>
      </c>
      <c r="G4" s="141"/>
      <c r="H4" s="141" t="s">
        <v>135</v>
      </c>
      <c r="I4" s="143"/>
      <c r="J4" s="141" t="s">
        <v>136</v>
      </c>
      <c r="K4" s="141"/>
      <c r="L4" s="141"/>
      <c r="M4" s="141"/>
      <c r="N4" s="141"/>
      <c r="O4" s="123"/>
      <c r="P4" s="123"/>
      <c r="Q4" s="123"/>
    </row>
    <row r="5" spans="2:27" ht="16.5" customHeight="1">
      <c r="B5" s="141" t="s">
        <v>137</v>
      </c>
      <c r="C5" s="144" t="s">
        <v>138</v>
      </c>
      <c r="D5" s="145" t="s">
        <v>131</v>
      </c>
      <c r="E5" s="144"/>
      <c r="F5" s="144" t="s">
        <v>128</v>
      </c>
      <c r="G5" s="144"/>
      <c r="H5" s="141" t="s">
        <v>24</v>
      </c>
      <c r="I5" s="141"/>
      <c r="J5" s="141" t="s">
        <v>24</v>
      </c>
      <c r="K5" s="141"/>
      <c r="L5" s="141"/>
      <c r="M5" s="141"/>
      <c r="N5" s="141"/>
      <c r="O5" s="123"/>
      <c r="P5" s="123"/>
      <c r="Q5" s="123"/>
    </row>
    <row r="6" spans="2:27" hidden="1">
      <c r="B6" s="146">
        <v>1</v>
      </c>
      <c r="C6" s="147" t="s">
        <v>85</v>
      </c>
      <c r="D6" s="148">
        <v>1</v>
      </c>
      <c r="E6" s="146" t="s">
        <v>39</v>
      </c>
      <c r="F6" s="146" t="s">
        <v>139</v>
      </c>
      <c r="G6" s="146" t="s">
        <v>140</v>
      </c>
      <c r="H6" s="149" t="str">
        <f>VLOOKUP(E6,'MD(Senior)'!$B$6:$H$88,3,0)</f>
        <v>唔衝</v>
      </c>
      <c r="I6" s="149" t="s">
        <v>139</v>
      </c>
      <c r="J6" s="149" t="e">
        <f>VLOOKUP(G6,'MD(Senior)'!$B$6:$H$88,3,0)</f>
        <v>#N/A</v>
      </c>
      <c r="K6" s="149"/>
      <c r="L6" s="149"/>
      <c r="M6" s="149"/>
      <c r="N6" s="149"/>
      <c r="O6" s="123"/>
      <c r="P6" s="123"/>
    </row>
    <row r="7" spans="2:27" hidden="1">
      <c r="B7" s="146">
        <v>2</v>
      </c>
      <c r="C7" s="147" t="s">
        <v>85</v>
      </c>
      <c r="D7" s="148">
        <v>2</v>
      </c>
      <c r="E7" s="146" t="s">
        <v>80</v>
      </c>
      <c r="F7" s="146" t="s">
        <v>139</v>
      </c>
      <c r="G7" s="146" t="s">
        <v>140</v>
      </c>
      <c r="H7" s="149" t="str">
        <f>VLOOKUP(E7,'MD(Senior)'!$B$6:$H$88,3,0)</f>
        <v>晞其隊</v>
      </c>
      <c r="I7" s="149" t="s">
        <v>139</v>
      </c>
      <c r="J7" s="149" t="e">
        <f>VLOOKUP(G7,'MD(Senior)'!$B$6:$H$88,3,0)</f>
        <v>#N/A</v>
      </c>
      <c r="K7" s="149"/>
      <c r="L7" s="149"/>
      <c r="M7" s="149"/>
      <c r="N7" s="149"/>
      <c r="O7" s="123"/>
      <c r="P7" s="123"/>
    </row>
    <row r="8" spans="2:27">
      <c r="B8" s="150">
        <v>3</v>
      </c>
      <c r="C8" s="151" t="s">
        <v>85</v>
      </c>
      <c r="D8" s="152">
        <v>6</v>
      </c>
      <c r="E8" s="150" t="s">
        <v>39</v>
      </c>
      <c r="F8" s="150" t="s">
        <v>139</v>
      </c>
      <c r="G8" s="150" t="s">
        <v>80</v>
      </c>
      <c r="H8" s="153" t="str">
        <f>VLOOKUP(E8,'MD(Senior)'!$B$6:$H$88,3,0)</f>
        <v>唔衝</v>
      </c>
      <c r="I8" s="153" t="s">
        <v>139</v>
      </c>
      <c r="J8" s="153" t="str">
        <f>VLOOKUP(G8,'MD(Senior)'!$B$6:$H$88,3,0)</f>
        <v>晞其隊</v>
      </c>
      <c r="K8" s="141">
        <v>2</v>
      </c>
      <c r="L8" s="141">
        <v>30</v>
      </c>
      <c r="M8" s="141">
        <v>19</v>
      </c>
      <c r="N8" s="141">
        <v>0</v>
      </c>
      <c r="O8" s="123" t="s">
        <v>141</v>
      </c>
      <c r="P8" s="123" t="s">
        <v>85</v>
      </c>
      <c r="Q8" s="154" t="s">
        <v>142</v>
      </c>
      <c r="R8" s="135" t="s">
        <v>23</v>
      </c>
      <c r="S8" s="135" t="s">
        <v>143</v>
      </c>
      <c r="T8" s="135" t="s">
        <v>144</v>
      </c>
      <c r="U8" s="135" t="s">
        <v>33</v>
      </c>
      <c r="V8" s="87" t="s">
        <v>86</v>
      </c>
      <c r="W8" s="154" t="s">
        <v>142</v>
      </c>
      <c r="X8" s="135" t="s">
        <v>23</v>
      </c>
      <c r="Y8" s="135" t="s">
        <v>143</v>
      </c>
      <c r="Z8" s="135" t="s">
        <v>144</v>
      </c>
      <c r="AA8" s="135" t="s">
        <v>33</v>
      </c>
    </row>
    <row r="9" spans="2:27">
      <c r="B9" s="150">
        <v>4</v>
      </c>
      <c r="C9" s="151" t="s">
        <v>86</v>
      </c>
      <c r="D9" s="152">
        <v>2</v>
      </c>
      <c r="E9" s="150" t="s">
        <v>43</v>
      </c>
      <c r="F9" s="150" t="s">
        <v>139</v>
      </c>
      <c r="G9" s="150" t="s">
        <v>76</v>
      </c>
      <c r="H9" s="153" t="str">
        <f>VLOOKUP(E9,'MD(Senior)'!$B$6:$H$88,3,0)</f>
        <v>智威係我地</v>
      </c>
      <c r="I9" s="153" t="s">
        <v>139</v>
      </c>
      <c r="J9" s="153" t="str">
        <f>VLOOKUP(G9,'MD(Senior)'!$B$6:$H$88,3,0)</f>
        <v>For&amp;Ray</v>
      </c>
      <c r="K9" s="141">
        <v>2</v>
      </c>
      <c r="L9" s="141">
        <v>30</v>
      </c>
      <c r="M9" s="141">
        <v>20</v>
      </c>
      <c r="N9" s="141">
        <v>0</v>
      </c>
      <c r="O9" s="123" t="s">
        <v>145</v>
      </c>
      <c r="P9" s="123"/>
      <c r="Q9" s="143">
        <v>1</v>
      </c>
      <c r="R9" s="155" t="s">
        <v>36</v>
      </c>
      <c r="S9" s="155">
        <v>1</v>
      </c>
      <c r="T9" s="155">
        <v>0</v>
      </c>
      <c r="U9" s="156">
        <f>S9*3+T9*0</f>
        <v>3</v>
      </c>
      <c r="W9" s="143">
        <v>1</v>
      </c>
      <c r="X9" s="155" t="s">
        <v>116</v>
      </c>
      <c r="Y9" s="155">
        <v>2</v>
      </c>
      <c r="Z9" s="155">
        <v>0</v>
      </c>
      <c r="AA9" s="155">
        <f>Y9*3+Z9*0</f>
        <v>6</v>
      </c>
    </row>
    <row r="10" spans="2:27">
      <c r="B10" s="150">
        <v>5</v>
      </c>
      <c r="C10" s="151" t="s">
        <v>86</v>
      </c>
      <c r="D10" s="152">
        <v>3</v>
      </c>
      <c r="E10" s="150" t="s">
        <v>63</v>
      </c>
      <c r="F10" s="150" t="s">
        <v>139</v>
      </c>
      <c r="G10" s="150" t="s">
        <v>76</v>
      </c>
      <c r="H10" s="153" t="str">
        <f>VLOOKUP(E10,'MD(Senior)'!$B$6:$H$88,3,0)</f>
        <v>姚家隆譚殷立</v>
      </c>
      <c r="I10" s="153" t="s">
        <v>139</v>
      </c>
      <c r="J10" s="153" t="str">
        <f>VLOOKUP(G10,'MD(Senior)'!$B$6:$H$88,3,0)</f>
        <v>For&amp;Ray</v>
      </c>
      <c r="K10" s="141">
        <v>2</v>
      </c>
      <c r="L10" s="141">
        <v>42</v>
      </c>
      <c r="M10" s="141">
        <v>37</v>
      </c>
      <c r="N10" s="141">
        <v>1</v>
      </c>
      <c r="O10" s="123" t="s">
        <v>146</v>
      </c>
      <c r="P10" s="123"/>
      <c r="Q10" s="143">
        <v>2</v>
      </c>
      <c r="R10" s="155" t="s">
        <v>77</v>
      </c>
      <c r="S10" s="155">
        <v>0</v>
      </c>
      <c r="T10" s="155">
        <v>1</v>
      </c>
      <c r="U10" s="156">
        <f>S10*3+T10*0</f>
        <v>0</v>
      </c>
      <c r="W10" s="143">
        <v>2</v>
      </c>
      <c r="X10" s="155" t="s">
        <v>60</v>
      </c>
      <c r="Y10" s="155">
        <v>1</v>
      </c>
      <c r="Z10" s="155">
        <v>1</v>
      </c>
      <c r="AA10" s="155">
        <f>Y10*3+Z10*0</f>
        <v>3</v>
      </c>
    </row>
    <row r="11" spans="2:27">
      <c r="B11" s="150">
        <v>6</v>
      </c>
      <c r="C11" s="151" t="s">
        <v>86</v>
      </c>
      <c r="D11" s="152">
        <v>6</v>
      </c>
      <c r="E11" s="150" t="s">
        <v>43</v>
      </c>
      <c r="F11" s="150" t="s">
        <v>139</v>
      </c>
      <c r="G11" s="150" t="s">
        <v>63</v>
      </c>
      <c r="H11" s="153" t="str">
        <f>VLOOKUP(E11,'MD(Senior)'!$B$6:$H$88,3,0)</f>
        <v>智威係我地</v>
      </c>
      <c r="I11" s="153" t="s">
        <v>139</v>
      </c>
      <c r="J11" s="153" t="str">
        <f>VLOOKUP(G11,'MD(Senior)'!$B$6:$H$88,3,0)</f>
        <v>姚家隆譚殷立</v>
      </c>
      <c r="K11" s="141">
        <v>2</v>
      </c>
      <c r="L11" s="141">
        <v>42</v>
      </c>
      <c r="M11" s="141">
        <v>35</v>
      </c>
      <c r="N11" s="141">
        <v>1</v>
      </c>
      <c r="O11" s="123" t="s">
        <v>147</v>
      </c>
      <c r="P11" s="123"/>
      <c r="Q11" s="157"/>
      <c r="R11" s="156"/>
      <c r="S11" s="156"/>
      <c r="T11" s="156"/>
      <c r="U11" s="156"/>
      <c r="W11" s="143">
        <v>3</v>
      </c>
      <c r="X11" s="155" t="s">
        <v>148</v>
      </c>
      <c r="Y11" s="155">
        <v>0</v>
      </c>
      <c r="Z11" s="155">
        <v>2</v>
      </c>
      <c r="AA11" s="155">
        <f>Y11*3+Z11*0</f>
        <v>0</v>
      </c>
    </row>
    <row r="12" spans="2:27">
      <c r="B12" s="150">
        <v>7</v>
      </c>
      <c r="C12" s="151" t="s">
        <v>87</v>
      </c>
      <c r="D12" s="152">
        <v>2</v>
      </c>
      <c r="E12" s="150" t="s">
        <v>47</v>
      </c>
      <c r="F12" s="150" t="s">
        <v>139</v>
      </c>
      <c r="G12" s="150" t="s">
        <v>68</v>
      </c>
      <c r="H12" s="153" t="str">
        <f>VLOOKUP(E12,'MD(Senior)'!$B$6:$H$88,3,0)</f>
        <v>Alps Handshake</v>
      </c>
      <c r="I12" s="153" t="s">
        <v>139</v>
      </c>
      <c r="J12" s="153" t="str">
        <f>VLOOKUP(G12,'MD(Senior)'!$B$6:$H$88,3,0)</f>
        <v>莊ming</v>
      </c>
      <c r="K12" s="141">
        <v>2</v>
      </c>
      <c r="L12" s="141">
        <v>30</v>
      </c>
      <c r="M12" s="141">
        <v>0</v>
      </c>
      <c r="N12" s="141">
        <v>0</v>
      </c>
      <c r="O12" s="123" t="s">
        <v>449</v>
      </c>
      <c r="P12" s="123"/>
      <c r="Q12" s="157"/>
      <c r="R12" s="158"/>
      <c r="S12" s="156"/>
      <c r="T12" s="156"/>
      <c r="U12" s="156"/>
      <c r="W12" s="143"/>
      <c r="X12" s="159"/>
      <c r="Y12" s="155"/>
      <c r="Z12" s="155"/>
      <c r="AA12" s="155"/>
    </row>
    <row r="13" spans="2:27">
      <c r="B13" s="150">
        <v>8</v>
      </c>
      <c r="C13" s="151" t="s">
        <v>87</v>
      </c>
      <c r="D13" s="152">
        <v>3</v>
      </c>
      <c r="E13" s="150" t="s">
        <v>59</v>
      </c>
      <c r="F13" s="150" t="s">
        <v>139</v>
      </c>
      <c r="G13" s="150" t="s">
        <v>68</v>
      </c>
      <c r="H13" s="153" t="str">
        <f>VLOOKUP(E13,'MD(Senior)'!$B$6:$H$88,3,0)</f>
        <v>SCAA the chosen one</v>
      </c>
      <c r="I13" s="153" t="s">
        <v>139</v>
      </c>
      <c r="J13" s="153" t="str">
        <f>VLOOKUP(G13,'MD(Senior)'!$B$6:$H$88,3,0)</f>
        <v>莊ming</v>
      </c>
      <c r="K13" s="141">
        <v>2</v>
      </c>
      <c r="L13" s="141">
        <v>30</v>
      </c>
      <c r="M13" s="141">
        <v>0</v>
      </c>
      <c r="N13" s="141">
        <v>0</v>
      </c>
      <c r="O13" s="123" t="s">
        <v>449</v>
      </c>
      <c r="P13" s="123"/>
    </row>
    <row r="14" spans="2:27">
      <c r="B14" s="150">
        <v>9</v>
      </c>
      <c r="C14" s="151" t="s">
        <v>87</v>
      </c>
      <c r="D14" s="152">
        <v>6</v>
      </c>
      <c r="E14" s="150" t="s">
        <v>47</v>
      </c>
      <c r="F14" s="150" t="s">
        <v>139</v>
      </c>
      <c r="G14" s="150" t="s">
        <v>59</v>
      </c>
      <c r="H14" s="153" t="str">
        <f>VLOOKUP(E14,'MD(Senior)'!$B$6:$H$88,3,0)</f>
        <v>Alps Handshake</v>
      </c>
      <c r="I14" s="153" t="s">
        <v>139</v>
      </c>
      <c r="J14" s="153" t="str">
        <f>VLOOKUP(G14,'MD(Senior)'!$B$6:$H$88,3,0)</f>
        <v>SCAA the chosen one</v>
      </c>
      <c r="K14" s="141">
        <v>2</v>
      </c>
      <c r="L14" s="141">
        <v>30</v>
      </c>
      <c r="M14" s="141">
        <v>12</v>
      </c>
      <c r="N14" s="141">
        <v>0</v>
      </c>
      <c r="O14" s="123" t="s">
        <v>300</v>
      </c>
      <c r="P14" s="123"/>
      <c r="Q14" s="160" t="s">
        <v>142</v>
      </c>
      <c r="R14" s="161" t="s">
        <v>23</v>
      </c>
      <c r="S14" s="161" t="s">
        <v>143</v>
      </c>
      <c r="T14" s="161" t="s">
        <v>144</v>
      </c>
      <c r="U14" s="161" t="s">
        <v>33</v>
      </c>
      <c r="W14" s="154" t="s">
        <v>142</v>
      </c>
      <c r="X14" s="135" t="s">
        <v>23</v>
      </c>
      <c r="Y14" s="135" t="s">
        <v>143</v>
      </c>
      <c r="Z14" s="135" t="s">
        <v>144</v>
      </c>
      <c r="AA14" s="135" t="s">
        <v>33</v>
      </c>
    </row>
    <row r="15" spans="2:27">
      <c r="B15" s="150">
        <v>10</v>
      </c>
      <c r="C15" s="151" t="s">
        <v>88</v>
      </c>
      <c r="D15" s="152">
        <v>2</v>
      </c>
      <c r="E15" s="150" t="s">
        <v>51</v>
      </c>
      <c r="F15" s="150" t="s">
        <v>139</v>
      </c>
      <c r="G15" s="150" t="s">
        <v>72</v>
      </c>
      <c r="H15" s="153" t="str">
        <f>VLOOKUP(E15,'MD(Senior)'!$B$6:$H$88,3,0)</f>
        <v>小矮人2.0</v>
      </c>
      <c r="I15" s="153" t="s">
        <v>139</v>
      </c>
      <c r="J15" s="153" t="str">
        <f>VLOOKUP(G15,'MD(Senior)'!$B$6:$H$88,3,0)</f>
        <v>光明英來</v>
      </c>
      <c r="K15" s="141">
        <v>2</v>
      </c>
      <c r="L15" s="141">
        <v>30</v>
      </c>
      <c r="M15" s="141">
        <v>21</v>
      </c>
      <c r="N15" s="141">
        <v>0</v>
      </c>
      <c r="O15" s="123" t="s">
        <v>452</v>
      </c>
      <c r="P15" s="123" t="s">
        <v>87</v>
      </c>
      <c r="Q15" s="157">
        <v>1</v>
      </c>
      <c r="R15" s="287" t="s">
        <v>44</v>
      </c>
      <c r="S15" s="156">
        <v>2</v>
      </c>
      <c r="T15" s="156">
        <v>0</v>
      </c>
      <c r="U15" s="156">
        <f>S15*3+T15*0</f>
        <v>6</v>
      </c>
      <c r="V15" s="87" t="s">
        <v>88</v>
      </c>
      <c r="W15" s="143">
        <v>1</v>
      </c>
      <c r="X15" s="155" t="s">
        <v>48</v>
      </c>
      <c r="Y15" s="155">
        <v>2</v>
      </c>
      <c r="Z15" s="155">
        <v>0</v>
      </c>
      <c r="AA15" s="155">
        <f>Y15*3+Z15*0</f>
        <v>6</v>
      </c>
    </row>
    <row r="16" spans="2:27">
      <c r="B16" s="150">
        <v>11</v>
      </c>
      <c r="C16" s="151" t="s">
        <v>88</v>
      </c>
      <c r="D16" s="152">
        <v>3</v>
      </c>
      <c r="E16" s="150" t="s">
        <v>55</v>
      </c>
      <c r="F16" s="150" t="s">
        <v>139</v>
      </c>
      <c r="G16" s="150" t="s">
        <v>72</v>
      </c>
      <c r="H16" s="153" t="str">
        <f>VLOOKUP(E16,'MD(Senior)'!$B$6:$H$88,3,0)</f>
        <v>軟貨</v>
      </c>
      <c r="I16" s="153" t="s">
        <v>139</v>
      </c>
      <c r="J16" s="153" t="str">
        <f>VLOOKUP(G16,'MD(Senior)'!$B$6:$H$88,3,0)</f>
        <v>光明英來</v>
      </c>
      <c r="K16" s="141">
        <v>1</v>
      </c>
      <c r="L16" s="141">
        <v>36</v>
      </c>
      <c r="M16" s="141">
        <v>44</v>
      </c>
      <c r="N16" s="141">
        <v>2</v>
      </c>
      <c r="O16" s="123" t="s">
        <v>451</v>
      </c>
      <c r="P16" s="123"/>
      <c r="Q16" s="157">
        <v>2</v>
      </c>
      <c r="R16" s="288" t="s">
        <v>56</v>
      </c>
      <c r="S16" s="156">
        <v>1</v>
      </c>
      <c r="T16" s="156">
        <v>1</v>
      </c>
      <c r="U16" s="156">
        <f>S16*3+T16*0</f>
        <v>3</v>
      </c>
      <c r="W16" s="143">
        <v>2</v>
      </c>
      <c r="X16" s="155" t="s">
        <v>69</v>
      </c>
      <c r="Y16" s="155">
        <v>1</v>
      </c>
      <c r="Z16" s="155">
        <v>1</v>
      </c>
      <c r="AA16" s="155">
        <f>Y16*3+Z16*0</f>
        <v>3</v>
      </c>
    </row>
    <row r="17" spans="2:27">
      <c r="B17" s="150">
        <v>12</v>
      </c>
      <c r="C17" s="151" t="s">
        <v>88</v>
      </c>
      <c r="D17" s="152">
        <v>6</v>
      </c>
      <c r="E17" s="150" t="s">
        <v>51</v>
      </c>
      <c r="F17" s="150" t="s">
        <v>139</v>
      </c>
      <c r="G17" s="150" t="s">
        <v>55</v>
      </c>
      <c r="H17" s="153" t="str">
        <f>VLOOKUP(E17,'MD(Senior)'!$B$6:$H$88,3,0)</f>
        <v>小矮人2.0</v>
      </c>
      <c r="I17" s="153" t="s">
        <v>139</v>
      </c>
      <c r="J17" s="153" t="str">
        <f>VLOOKUP(G17,'MD(Senior)'!$B$6:$H$88,3,0)</f>
        <v>軟貨</v>
      </c>
      <c r="K17" s="153">
        <v>2</v>
      </c>
      <c r="L17" s="153">
        <v>30</v>
      </c>
      <c r="M17" s="153">
        <v>14</v>
      </c>
      <c r="N17" s="153">
        <v>0</v>
      </c>
      <c r="O17" s="162" t="s">
        <v>453</v>
      </c>
      <c r="P17" s="162"/>
      <c r="Q17" s="157">
        <v>3</v>
      </c>
      <c r="R17" s="156" t="s">
        <v>450</v>
      </c>
      <c r="S17" s="156">
        <v>0</v>
      </c>
      <c r="T17" s="156">
        <v>2</v>
      </c>
      <c r="U17" s="156">
        <f>S17*3+T17*0</f>
        <v>0</v>
      </c>
      <c r="W17" s="143">
        <v>3</v>
      </c>
      <c r="X17" s="155" t="s">
        <v>52</v>
      </c>
      <c r="Y17" s="155">
        <v>0</v>
      </c>
      <c r="Z17" s="155">
        <v>2</v>
      </c>
      <c r="AA17" s="155">
        <f>Y17*3+Z17*0</f>
        <v>0</v>
      </c>
    </row>
    <row r="18" spans="2:27" hidden="1">
      <c r="B18" s="150">
        <v>13</v>
      </c>
      <c r="C18" s="151" t="s">
        <v>149</v>
      </c>
      <c r="D18" s="152">
        <v>1</v>
      </c>
      <c r="E18" s="150" t="s">
        <v>150</v>
      </c>
      <c r="F18" s="150" t="s">
        <v>139</v>
      </c>
      <c r="G18" s="150" t="s">
        <v>151</v>
      </c>
      <c r="H18" s="153" t="e">
        <f>VLOOKUP(E18,'MD(Senior)'!$B$6:$H$88,3,0)</f>
        <v>#N/A</v>
      </c>
      <c r="I18" s="153" t="s">
        <v>139</v>
      </c>
      <c r="J18" s="153" t="e">
        <f>VLOOKUP(G18,'MD(Senior)'!$B$6:$H$88,3,0)</f>
        <v>#N/A</v>
      </c>
      <c r="K18" s="141"/>
      <c r="L18" s="141"/>
      <c r="M18" s="141"/>
      <c r="N18" s="141"/>
      <c r="O18" s="123"/>
      <c r="P18" s="123"/>
    </row>
    <row r="19" spans="2:27" hidden="1">
      <c r="B19" s="150">
        <v>14</v>
      </c>
      <c r="C19" s="151" t="s">
        <v>149</v>
      </c>
      <c r="D19" s="152">
        <v>2</v>
      </c>
      <c r="E19" s="150" t="s">
        <v>152</v>
      </c>
      <c r="F19" s="150" t="s">
        <v>139</v>
      </c>
      <c r="G19" s="150" t="s">
        <v>151</v>
      </c>
      <c r="H19" s="153" t="e">
        <f>VLOOKUP(E19,'MD(Senior)'!$B$6:$H$88,3,0)</f>
        <v>#N/A</v>
      </c>
      <c r="I19" s="153" t="s">
        <v>139</v>
      </c>
      <c r="J19" s="153" t="e">
        <f>VLOOKUP(G19,'MD(Senior)'!$B$6:$H$88,3,0)</f>
        <v>#N/A</v>
      </c>
      <c r="K19" s="141"/>
      <c r="L19" s="141"/>
      <c r="M19" s="141"/>
      <c r="N19" s="141"/>
      <c r="O19" s="123"/>
      <c r="P19" s="123"/>
    </row>
    <row r="20" spans="2:27" hidden="1">
      <c r="B20" s="150">
        <v>15</v>
      </c>
      <c r="C20" s="151" t="s">
        <v>149</v>
      </c>
      <c r="D20" s="152">
        <v>3</v>
      </c>
      <c r="E20" s="150" t="s">
        <v>150</v>
      </c>
      <c r="F20" s="150" t="s">
        <v>139</v>
      </c>
      <c r="G20" s="150" t="s">
        <v>152</v>
      </c>
      <c r="H20" s="153" t="e">
        <f>VLOOKUP(E20,'MD(Senior)'!$B$6:$H$88,3,0)</f>
        <v>#N/A</v>
      </c>
      <c r="I20" s="153" t="s">
        <v>139</v>
      </c>
      <c r="J20" s="153" t="e">
        <f>VLOOKUP(G20,'MD(Senior)'!$B$6:$H$88,3,0)</f>
        <v>#N/A</v>
      </c>
      <c r="K20" s="141"/>
      <c r="L20" s="141"/>
      <c r="M20" s="141"/>
      <c r="N20" s="141"/>
      <c r="O20" s="123"/>
      <c r="P20" s="123"/>
    </row>
    <row r="21" spans="2:27" hidden="1">
      <c r="B21" s="150">
        <v>16</v>
      </c>
      <c r="C21" s="151" t="s">
        <v>153</v>
      </c>
      <c r="D21" s="152">
        <v>1</v>
      </c>
      <c r="E21" s="150" t="s">
        <v>154</v>
      </c>
      <c r="F21" s="150" t="s">
        <v>139</v>
      </c>
      <c r="G21" s="150" t="s">
        <v>155</v>
      </c>
      <c r="H21" s="153" t="e">
        <f>VLOOKUP(E21,'MD(Senior)'!$B$6:$H$88,3,0)</f>
        <v>#N/A</v>
      </c>
      <c r="I21" s="153" t="s">
        <v>139</v>
      </c>
      <c r="J21" s="153" t="e">
        <f>VLOOKUP(G21,'MD(Senior)'!$B$6:$H$88,3,0)</f>
        <v>#N/A</v>
      </c>
      <c r="K21" s="141"/>
      <c r="L21" s="141"/>
      <c r="M21" s="141"/>
      <c r="N21" s="141"/>
      <c r="O21" s="123"/>
      <c r="P21" s="123"/>
    </row>
    <row r="22" spans="2:27" hidden="1">
      <c r="B22" s="150">
        <v>17</v>
      </c>
      <c r="C22" s="151" t="s">
        <v>153</v>
      </c>
      <c r="D22" s="152">
        <v>2</v>
      </c>
      <c r="E22" s="150" t="s">
        <v>156</v>
      </c>
      <c r="F22" s="150" t="s">
        <v>139</v>
      </c>
      <c r="G22" s="150" t="s">
        <v>155</v>
      </c>
      <c r="H22" s="153" t="e">
        <f>VLOOKUP(E22,'MD(Senior)'!$B$6:$H$88,3,0)</f>
        <v>#N/A</v>
      </c>
      <c r="I22" s="153" t="s">
        <v>139</v>
      </c>
      <c r="J22" s="153" t="e">
        <f>VLOOKUP(G22,'MD(Senior)'!$B$6:$H$88,3,0)</f>
        <v>#N/A</v>
      </c>
      <c r="K22" s="141"/>
      <c r="L22" s="141"/>
      <c r="M22" s="141"/>
      <c r="N22" s="141"/>
      <c r="O22" s="123"/>
      <c r="P22" s="123"/>
    </row>
    <row r="23" spans="2:27" hidden="1">
      <c r="B23" s="150">
        <v>18</v>
      </c>
      <c r="C23" s="151" t="s">
        <v>153</v>
      </c>
      <c r="D23" s="152">
        <v>3</v>
      </c>
      <c r="E23" s="150" t="s">
        <v>154</v>
      </c>
      <c r="F23" s="150" t="s">
        <v>139</v>
      </c>
      <c r="G23" s="150" t="s">
        <v>156</v>
      </c>
      <c r="H23" s="153" t="e">
        <f>VLOOKUP(E23,'MD(Senior)'!$B$6:$H$88,3,0)</f>
        <v>#N/A</v>
      </c>
      <c r="I23" s="153" t="s">
        <v>139</v>
      </c>
      <c r="J23" s="153" t="e">
        <f>VLOOKUP(G23,'MD(Senior)'!$B$6:$H$88,3,0)</f>
        <v>#N/A</v>
      </c>
      <c r="K23" s="141"/>
      <c r="L23" s="141"/>
      <c r="M23" s="141"/>
      <c r="N23" s="141"/>
      <c r="O23" s="123"/>
      <c r="P23" s="123"/>
    </row>
    <row r="24" spans="2:27" hidden="1">
      <c r="B24" s="150">
        <v>19</v>
      </c>
      <c r="C24" s="151" t="s">
        <v>157</v>
      </c>
      <c r="D24" s="152">
        <v>1</v>
      </c>
      <c r="E24" s="150" t="s">
        <v>158</v>
      </c>
      <c r="F24" s="150" t="s">
        <v>139</v>
      </c>
      <c r="G24" s="150" t="s">
        <v>159</v>
      </c>
      <c r="H24" s="153" t="e">
        <f>VLOOKUP(E24,'MD(Senior)'!$B$6:$H$88,3,0)</f>
        <v>#N/A</v>
      </c>
      <c r="I24" s="153" t="s">
        <v>139</v>
      </c>
      <c r="J24" s="153" t="e">
        <f>VLOOKUP(G24,'MD(Senior)'!$B$6:$H$88,3,0)</f>
        <v>#N/A</v>
      </c>
      <c r="K24" s="141"/>
      <c r="L24" s="141"/>
      <c r="M24" s="141"/>
      <c r="N24" s="141"/>
      <c r="O24" s="123"/>
      <c r="P24" s="123"/>
    </row>
    <row r="25" spans="2:27" hidden="1">
      <c r="B25" s="150">
        <v>20</v>
      </c>
      <c r="C25" s="151" t="s">
        <v>157</v>
      </c>
      <c r="D25" s="152">
        <v>2</v>
      </c>
      <c r="E25" s="150" t="s">
        <v>160</v>
      </c>
      <c r="F25" s="150" t="s">
        <v>139</v>
      </c>
      <c r="G25" s="150" t="s">
        <v>159</v>
      </c>
      <c r="H25" s="153" t="e">
        <f>VLOOKUP(E25,'MD(Senior)'!$B$6:$H$88,3,0)</f>
        <v>#N/A</v>
      </c>
      <c r="I25" s="153" t="s">
        <v>139</v>
      </c>
      <c r="J25" s="153" t="e">
        <f>VLOOKUP(G25,'MD(Senior)'!$B$6:$H$88,3,0)</f>
        <v>#N/A</v>
      </c>
      <c r="K25" s="141"/>
      <c r="L25" s="141"/>
      <c r="M25" s="141"/>
      <c r="N25" s="141"/>
      <c r="O25" s="123"/>
      <c r="P25" s="123"/>
    </row>
    <row r="26" spans="2:27" hidden="1">
      <c r="B26" s="150">
        <v>21</v>
      </c>
      <c r="C26" s="151" t="s">
        <v>157</v>
      </c>
      <c r="D26" s="152">
        <v>3</v>
      </c>
      <c r="E26" s="150" t="s">
        <v>158</v>
      </c>
      <c r="F26" s="150" t="s">
        <v>139</v>
      </c>
      <c r="G26" s="150" t="s">
        <v>160</v>
      </c>
      <c r="H26" s="153" t="e">
        <f>VLOOKUP(E26,'MD(Senior)'!$B$6:$H$88,3,0)</f>
        <v>#N/A</v>
      </c>
      <c r="I26" s="153" t="s">
        <v>139</v>
      </c>
      <c r="J26" s="153" t="e">
        <f>VLOOKUP(G26,'MD(Senior)'!$B$6:$H$88,3,0)</f>
        <v>#N/A</v>
      </c>
      <c r="K26" s="141"/>
      <c r="L26" s="141"/>
      <c r="M26" s="141"/>
      <c r="N26" s="141"/>
      <c r="O26" s="123"/>
      <c r="P26" s="123"/>
    </row>
    <row r="27" spans="2:27" hidden="1">
      <c r="B27" s="150">
        <v>22</v>
      </c>
      <c r="C27" s="151" t="s">
        <v>161</v>
      </c>
      <c r="D27" s="152">
        <v>1</v>
      </c>
      <c r="E27" s="150" t="s">
        <v>162</v>
      </c>
      <c r="F27" s="150" t="s">
        <v>139</v>
      </c>
      <c r="G27" s="150" t="s">
        <v>163</v>
      </c>
      <c r="H27" s="153" t="e">
        <f>VLOOKUP(E27,'MD(Senior)'!$B$6:$H$88,3,0)</f>
        <v>#N/A</v>
      </c>
      <c r="I27" s="153" t="s">
        <v>139</v>
      </c>
      <c r="J27" s="153" t="e">
        <f>VLOOKUP(G27,'MD(Senior)'!$B$6:$H$88,3,0)</f>
        <v>#N/A</v>
      </c>
      <c r="K27" s="141"/>
      <c r="L27" s="141"/>
      <c r="M27" s="141"/>
      <c r="N27" s="141"/>
      <c r="O27" s="123"/>
      <c r="P27" s="123"/>
    </row>
    <row r="28" spans="2:27" hidden="1">
      <c r="B28" s="150">
        <v>23</v>
      </c>
      <c r="C28" s="151" t="s">
        <v>161</v>
      </c>
      <c r="D28" s="152">
        <v>2</v>
      </c>
      <c r="E28" s="150" t="s">
        <v>164</v>
      </c>
      <c r="F28" s="150" t="s">
        <v>139</v>
      </c>
      <c r="G28" s="150" t="s">
        <v>163</v>
      </c>
      <c r="H28" s="153" t="e">
        <f>VLOOKUP(E28,'MD(Senior)'!$B$6:$H$88,3,0)</f>
        <v>#N/A</v>
      </c>
      <c r="I28" s="153" t="s">
        <v>139</v>
      </c>
      <c r="J28" s="153" t="e">
        <f>VLOOKUP(G28,'MD(Senior)'!$B$6:$H$88,3,0)</f>
        <v>#N/A</v>
      </c>
      <c r="K28" s="141"/>
      <c r="L28" s="141"/>
      <c r="M28" s="141"/>
      <c r="N28" s="141"/>
      <c r="O28" s="123"/>
      <c r="P28" s="123"/>
    </row>
    <row r="29" spans="2:27" hidden="1">
      <c r="B29" s="150">
        <v>24</v>
      </c>
      <c r="C29" s="151" t="s">
        <v>161</v>
      </c>
      <c r="D29" s="152">
        <v>3</v>
      </c>
      <c r="E29" s="150" t="s">
        <v>162</v>
      </c>
      <c r="F29" s="150" t="s">
        <v>139</v>
      </c>
      <c r="G29" s="150" t="s">
        <v>164</v>
      </c>
      <c r="H29" s="153" t="e">
        <f>VLOOKUP(E29,'MD(Senior)'!$B$6:$H$88,3,0)</f>
        <v>#N/A</v>
      </c>
      <c r="I29" s="153" t="s">
        <v>139</v>
      </c>
      <c r="J29" s="153" t="e">
        <f>VLOOKUP(G29,'MD(Senior)'!$B$6:$H$88,3,0)</f>
        <v>#N/A</v>
      </c>
      <c r="K29" s="141"/>
      <c r="L29" s="141"/>
      <c r="M29" s="141"/>
      <c r="N29" s="141"/>
      <c r="O29" s="123"/>
      <c r="P29" s="123"/>
      <c r="Q29" s="123"/>
      <c r="R29" s="163"/>
      <c r="S29" s="163"/>
      <c r="T29" s="138"/>
      <c r="U29" s="138"/>
      <c r="V29" s="138"/>
    </row>
    <row r="30" spans="2:27" s="87" customFormat="1" ht="15.75" hidden="1">
      <c r="B30" s="150">
        <v>25</v>
      </c>
      <c r="C30" s="151" t="s">
        <v>161</v>
      </c>
      <c r="D30" s="152">
        <v>4</v>
      </c>
      <c r="E30" s="150" t="s">
        <v>164</v>
      </c>
      <c r="F30" s="150" t="s">
        <v>139</v>
      </c>
      <c r="G30" s="150" t="s">
        <v>165</v>
      </c>
      <c r="H30" s="153" t="e">
        <f>VLOOKUP(E30,'MD(Senior)'!$B$6:$H$88,3,0)</f>
        <v>#N/A</v>
      </c>
      <c r="I30" s="153" t="s">
        <v>139</v>
      </c>
      <c r="J30" s="153" t="e">
        <f>VLOOKUP(G30,'MD(Senior)'!$B$6:$H$88,3,0)</f>
        <v>#N/A</v>
      </c>
      <c r="K30" s="141"/>
      <c r="L30" s="141"/>
      <c r="M30" s="141"/>
      <c r="N30" s="141"/>
      <c r="O30" s="123"/>
      <c r="P30" s="123"/>
      <c r="R30" s="138"/>
      <c r="S30" s="138"/>
      <c r="T30" s="138"/>
      <c r="U30" s="138"/>
      <c r="V30" s="138"/>
    </row>
    <row r="31" spans="2:27" s="87" customFormat="1" ht="15.75" hidden="1">
      <c r="B31" s="150">
        <v>26</v>
      </c>
      <c r="C31" s="151" t="s">
        <v>161</v>
      </c>
      <c r="D31" s="152">
        <v>5</v>
      </c>
      <c r="E31" s="150" t="s">
        <v>163</v>
      </c>
      <c r="F31" s="150" t="s">
        <v>139</v>
      </c>
      <c r="G31" s="150" t="s">
        <v>165</v>
      </c>
      <c r="H31" s="153" t="e">
        <f>VLOOKUP(E31,'MD(Senior)'!$B$6:$H$88,3,0)</f>
        <v>#N/A</v>
      </c>
      <c r="I31" s="153" t="s">
        <v>139</v>
      </c>
      <c r="J31" s="153" t="e">
        <f>VLOOKUP(G31,'MD(Senior)'!$B$6:$H$88,3,0)</f>
        <v>#N/A</v>
      </c>
      <c r="K31" s="141"/>
      <c r="L31" s="141"/>
      <c r="M31" s="141"/>
      <c r="N31" s="141"/>
      <c r="O31" s="123"/>
      <c r="P31" s="123"/>
      <c r="R31" s="138"/>
      <c r="S31" s="138"/>
      <c r="T31" s="138"/>
      <c r="U31" s="138"/>
      <c r="V31" s="138"/>
    </row>
    <row r="32" spans="2:27" s="87" customFormat="1" ht="15.75" hidden="1">
      <c r="B32" s="150">
        <v>27</v>
      </c>
      <c r="C32" s="151" t="s">
        <v>161</v>
      </c>
      <c r="D32" s="152">
        <v>6</v>
      </c>
      <c r="E32" s="150" t="s">
        <v>162</v>
      </c>
      <c r="F32" s="150" t="s">
        <v>139</v>
      </c>
      <c r="G32" s="150" t="s">
        <v>164</v>
      </c>
      <c r="H32" s="153" t="e">
        <f>VLOOKUP(E32,'MD(Senior)'!$B$6:$H$88,3,0)</f>
        <v>#N/A</v>
      </c>
      <c r="I32" s="153" t="s">
        <v>139</v>
      </c>
      <c r="J32" s="153" t="e">
        <f>VLOOKUP(G32,'MD(Senior)'!$B$6:$H$88,3,0)</f>
        <v>#N/A</v>
      </c>
      <c r="K32" s="141"/>
      <c r="L32" s="141"/>
      <c r="M32" s="141"/>
      <c r="N32" s="141"/>
      <c r="O32" s="123"/>
      <c r="P32" s="123"/>
      <c r="R32" s="138"/>
      <c r="S32" s="138"/>
      <c r="T32" s="138"/>
      <c r="U32" s="138"/>
      <c r="V32" s="138"/>
    </row>
    <row r="33" spans="2:22" s="87" customFormat="1" ht="15.75" hidden="1">
      <c r="B33" s="150">
        <v>28</v>
      </c>
      <c r="C33" s="151" t="s">
        <v>166</v>
      </c>
      <c r="D33" s="152">
        <v>1</v>
      </c>
      <c r="E33" s="150" t="s">
        <v>167</v>
      </c>
      <c r="F33" s="150" t="s">
        <v>139</v>
      </c>
      <c r="G33" s="150" t="s">
        <v>168</v>
      </c>
      <c r="H33" s="153" t="e">
        <f>VLOOKUP(E33,'MD(Senior)'!$B$6:$H$88,3,0)</f>
        <v>#N/A</v>
      </c>
      <c r="I33" s="153" t="s">
        <v>139</v>
      </c>
      <c r="J33" s="153" t="e">
        <f>VLOOKUP(G33,'MD(Senior)'!$B$6:$H$88,3,0)</f>
        <v>#N/A</v>
      </c>
      <c r="K33" s="141"/>
      <c r="L33" s="141"/>
      <c r="M33" s="141"/>
      <c r="N33" s="141"/>
      <c r="O33" s="123"/>
      <c r="P33" s="123"/>
      <c r="R33" s="138"/>
      <c r="S33" s="138"/>
      <c r="T33" s="138"/>
      <c r="U33" s="138"/>
      <c r="V33" s="138"/>
    </row>
    <row r="34" spans="2:22" s="87" customFormat="1" ht="15.75" hidden="1">
      <c r="B34" s="150">
        <v>29</v>
      </c>
      <c r="C34" s="151" t="s">
        <v>166</v>
      </c>
      <c r="D34" s="152">
        <v>2</v>
      </c>
      <c r="E34" s="150" t="s">
        <v>169</v>
      </c>
      <c r="F34" s="150" t="s">
        <v>139</v>
      </c>
      <c r="G34" s="150" t="s">
        <v>168</v>
      </c>
      <c r="H34" s="153" t="e">
        <f>VLOOKUP(E34,'MD(Senior)'!$B$6:$H$88,3,0)</f>
        <v>#N/A</v>
      </c>
      <c r="I34" s="153" t="s">
        <v>139</v>
      </c>
      <c r="J34" s="153" t="e">
        <f>VLOOKUP(G34,'MD(Senior)'!$B$6:$H$88,3,0)</f>
        <v>#N/A</v>
      </c>
      <c r="K34" s="141"/>
      <c r="L34" s="141"/>
      <c r="M34" s="141"/>
      <c r="N34" s="141"/>
      <c r="O34" s="123"/>
      <c r="P34" s="123"/>
      <c r="R34" s="138"/>
      <c r="S34" s="138"/>
      <c r="T34" s="138"/>
      <c r="U34" s="138"/>
      <c r="V34" s="138"/>
    </row>
    <row r="35" spans="2:22" s="87" customFormat="1" ht="15.75" hidden="1">
      <c r="B35" s="150">
        <v>30</v>
      </c>
      <c r="C35" s="151" t="s">
        <v>166</v>
      </c>
      <c r="D35" s="152">
        <v>3</v>
      </c>
      <c r="E35" s="150" t="s">
        <v>167</v>
      </c>
      <c r="F35" s="150" t="s">
        <v>139</v>
      </c>
      <c r="G35" s="150" t="s">
        <v>169</v>
      </c>
      <c r="H35" s="153" t="e">
        <f>VLOOKUP(E35,'MD(Senior)'!$B$6:$H$88,3,0)</f>
        <v>#N/A</v>
      </c>
      <c r="I35" s="153" t="s">
        <v>139</v>
      </c>
      <c r="J35" s="153" t="e">
        <f>VLOOKUP(G35,'MD(Senior)'!$B$6:$H$88,3,0)</f>
        <v>#N/A</v>
      </c>
      <c r="K35" s="141"/>
      <c r="L35" s="141"/>
      <c r="M35" s="141"/>
      <c r="N35" s="141"/>
      <c r="O35" s="123"/>
      <c r="P35" s="123"/>
      <c r="R35" s="138"/>
      <c r="S35" s="138"/>
      <c r="T35" s="138"/>
      <c r="U35" s="138"/>
      <c r="V35" s="138"/>
    </row>
    <row r="36" spans="2:22" s="87" customFormat="1" ht="15.75" hidden="1">
      <c r="B36" s="150">
        <v>31</v>
      </c>
      <c r="C36" s="151" t="s">
        <v>170</v>
      </c>
      <c r="D36" s="152">
        <v>1</v>
      </c>
      <c r="E36" s="150" t="s">
        <v>171</v>
      </c>
      <c r="F36" s="150" t="s">
        <v>139</v>
      </c>
      <c r="G36" s="150" t="s">
        <v>172</v>
      </c>
      <c r="H36" s="153" t="e">
        <f>VLOOKUP(E36,'MD(Senior)'!$B$6:$H$88,3,0)</f>
        <v>#N/A</v>
      </c>
      <c r="I36" s="153" t="s">
        <v>139</v>
      </c>
      <c r="J36" s="153" t="e">
        <f>VLOOKUP(G36,'MD(Senior)'!$B$6:$H$88,3,0)</f>
        <v>#N/A</v>
      </c>
      <c r="K36" s="141"/>
      <c r="L36" s="141"/>
      <c r="M36" s="141"/>
      <c r="N36" s="141"/>
      <c r="O36" s="123"/>
      <c r="P36" s="123"/>
      <c r="R36" s="138"/>
      <c r="S36" s="138"/>
      <c r="T36" s="138"/>
      <c r="U36" s="138"/>
      <c r="V36" s="138"/>
    </row>
    <row r="37" spans="2:22" s="87" customFormat="1" ht="15.75" hidden="1">
      <c r="B37" s="150">
        <v>32</v>
      </c>
      <c r="C37" s="151" t="s">
        <v>170</v>
      </c>
      <c r="D37" s="152">
        <v>2</v>
      </c>
      <c r="E37" s="150" t="s">
        <v>173</v>
      </c>
      <c r="F37" s="150" t="s">
        <v>139</v>
      </c>
      <c r="G37" s="150" t="s">
        <v>172</v>
      </c>
      <c r="H37" s="153" t="e">
        <f>VLOOKUP(E37,'MD(Senior)'!$B$6:$H$88,3,0)</f>
        <v>#N/A</v>
      </c>
      <c r="I37" s="153" t="s">
        <v>139</v>
      </c>
      <c r="J37" s="153" t="e">
        <f>VLOOKUP(G37,'MD(Senior)'!$B$6:$H$88,3,0)</f>
        <v>#N/A</v>
      </c>
      <c r="K37" s="141"/>
      <c r="L37" s="141"/>
      <c r="M37" s="141"/>
      <c r="N37" s="141"/>
      <c r="O37" s="123"/>
      <c r="P37" s="123"/>
      <c r="R37" s="138"/>
      <c r="S37" s="138"/>
      <c r="T37" s="138"/>
      <c r="U37" s="138"/>
      <c r="V37" s="138"/>
    </row>
    <row r="38" spans="2:22" s="87" customFormat="1" ht="15.75" hidden="1">
      <c r="B38" s="150">
        <v>33</v>
      </c>
      <c r="C38" s="151" t="s">
        <v>170</v>
      </c>
      <c r="D38" s="152">
        <v>3</v>
      </c>
      <c r="E38" s="150" t="s">
        <v>171</v>
      </c>
      <c r="F38" s="150" t="s">
        <v>139</v>
      </c>
      <c r="G38" s="150" t="s">
        <v>173</v>
      </c>
      <c r="H38" s="153" t="e">
        <f>VLOOKUP(E38,'MD(Senior)'!$B$6:$H$88,3,0)</f>
        <v>#N/A</v>
      </c>
      <c r="I38" s="153" t="s">
        <v>139</v>
      </c>
      <c r="J38" s="153" t="e">
        <f>VLOOKUP(G38,'MD(Senior)'!$B$6:$H$88,3,0)</f>
        <v>#N/A</v>
      </c>
      <c r="K38" s="141"/>
      <c r="L38" s="141"/>
      <c r="M38" s="141"/>
      <c r="N38" s="141"/>
      <c r="O38" s="123"/>
      <c r="P38" s="123"/>
      <c r="R38" s="138"/>
      <c r="S38" s="138"/>
      <c r="T38" s="138"/>
      <c r="U38" s="138"/>
      <c r="V38" s="138"/>
    </row>
    <row r="39" spans="2:22" s="87" customFormat="1" ht="15.75" hidden="1">
      <c r="B39" s="150">
        <v>34</v>
      </c>
      <c r="C39" s="151" t="s">
        <v>174</v>
      </c>
      <c r="D39" s="152">
        <v>1</v>
      </c>
      <c r="E39" s="150" t="s">
        <v>175</v>
      </c>
      <c r="F39" s="150" t="s">
        <v>139</v>
      </c>
      <c r="G39" s="150" t="s">
        <v>176</v>
      </c>
      <c r="H39" s="153" t="e">
        <f>VLOOKUP(E39,'MD(Senior)'!$B$6:$H$88,3,0)</f>
        <v>#N/A</v>
      </c>
      <c r="I39" s="153" t="s">
        <v>139</v>
      </c>
      <c r="J39" s="153" t="e">
        <f>VLOOKUP(G39,'MD(Senior)'!$B$6:$H$88,3,0)</f>
        <v>#N/A</v>
      </c>
      <c r="K39" s="141"/>
      <c r="L39" s="141"/>
      <c r="M39" s="141"/>
      <c r="N39" s="141"/>
      <c r="O39" s="123"/>
      <c r="P39" s="123"/>
      <c r="R39" s="138"/>
      <c r="S39" s="138"/>
      <c r="T39" s="138"/>
      <c r="U39" s="138"/>
      <c r="V39" s="138"/>
    </row>
    <row r="40" spans="2:22" s="87" customFormat="1" ht="15.75" hidden="1">
      <c r="B40" s="150">
        <v>35</v>
      </c>
      <c r="C40" s="151" t="s">
        <v>174</v>
      </c>
      <c r="D40" s="152">
        <v>2</v>
      </c>
      <c r="E40" s="150" t="s">
        <v>177</v>
      </c>
      <c r="F40" s="150" t="s">
        <v>139</v>
      </c>
      <c r="G40" s="150" t="s">
        <v>176</v>
      </c>
      <c r="H40" s="153" t="e">
        <f>VLOOKUP(E40,'MD(Senior)'!$B$6:$H$88,3,0)</f>
        <v>#N/A</v>
      </c>
      <c r="I40" s="153" t="s">
        <v>139</v>
      </c>
      <c r="J40" s="153" t="e">
        <f>VLOOKUP(G40,'MD(Senior)'!$B$6:$H$88,3,0)</f>
        <v>#N/A</v>
      </c>
      <c r="K40" s="141"/>
      <c r="L40" s="141"/>
      <c r="M40" s="141"/>
      <c r="N40" s="141"/>
      <c r="O40" s="123"/>
      <c r="P40" s="123"/>
      <c r="R40" s="138"/>
      <c r="S40" s="138"/>
      <c r="T40" s="138"/>
      <c r="U40" s="138"/>
      <c r="V40" s="138"/>
    </row>
    <row r="41" spans="2:22" s="87" customFormat="1" ht="15.75" hidden="1">
      <c r="B41" s="150">
        <v>36</v>
      </c>
      <c r="C41" s="151" t="s">
        <v>174</v>
      </c>
      <c r="D41" s="152">
        <v>3</v>
      </c>
      <c r="E41" s="150" t="s">
        <v>175</v>
      </c>
      <c r="F41" s="150" t="s">
        <v>139</v>
      </c>
      <c r="G41" s="150" t="s">
        <v>177</v>
      </c>
      <c r="H41" s="153" t="e">
        <f>VLOOKUP(E41,'MD(Senior)'!$B$6:$H$88,3,0)</f>
        <v>#N/A</v>
      </c>
      <c r="I41" s="153" t="s">
        <v>139</v>
      </c>
      <c r="J41" s="153" t="e">
        <f>VLOOKUP(G41,'MD(Senior)'!$B$6:$H$88,3,0)</f>
        <v>#N/A</v>
      </c>
      <c r="K41" s="141"/>
      <c r="L41" s="141"/>
      <c r="M41" s="141"/>
      <c r="N41" s="141"/>
      <c r="O41" s="123"/>
      <c r="P41" s="123"/>
      <c r="R41" s="138"/>
      <c r="S41" s="138"/>
      <c r="T41" s="138"/>
      <c r="U41" s="138"/>
      <c r="V41" s="138"/>
    </row>
    <row r="42" spans="2:22" s="87" customFormat="1" ht="15.75" hidden="1">
      <c r="B42" s="150">
        <v>37</v>
      </c>
      <c r="C42" s="151" t="s">
        <v>178</v>
      </c>
      <c r="D42" s="152">
        <v>1</v>
      </c>
      <c r="E42" s="150" t="s">
        <v>179</v>
      </c>
      <c r="F42" s="150" t="s">
        <v>139</v>
      </c>
      <c r="G42" s="150" t="s">
        <v>180</v>
      </c>
      <c r="H42" s="153" t="e">
        <f>VLOOKUP(E42,'MD(Senior)'!$B$6:$H$88,3,0)</f>
        <v>#N/A</v>
      </c>
      <c r="I42" s="153" t="s">
        <v>139</v>
      </c>
      <c r="J42" s="153" t="e">
        <f>VLOOKUP(G42,'MD(Senior)'!$B$6:$H$88,3,0)</f>
        <v>#N/A</v>
      </c>
      <c r="K42" s="141"/>
      <c r="L42" s="141"/>
      <c r="M42" s="141"/>
      <c r="N42" s="141"/>
      <c r="O42" s="123"/>
      <c r="P42" s="123"/>
      <c r="R42" s="138"/>
      <c r="S42" s="138"/>
      <c r="T42" s="138"/>
      <c r="U42" s="138"/>
      <c r="V42" s="138"/>
    </row>
    <row r="43" spans="2:22" s="87" customFormat="1" ht="15.75" hidden="1">
      <c r="B43" s="150">
        <v>38</v>
      </c>
      <c r="C43" s="151" t="s">
        <v>178</v>
      </c>
      <c r="D43" s="152">
        <v>2</v>
      </c>
      <c r="E43" s="150" t="s">
        <v>181</v>
      </c>
      <c r="F43" s="150" t="s">
        <v>139</v>
      </c>
      <c r="G43" s="150" t="s">
        <v>180</v>
      </c>
      <c r="H43" s="153" t="e">
        <f>VLOOKUP(E43,'MD(Senior)'!$B$6:$H$88,3,0)</f>
        <v>#N/A</v>
      </c>
      <c r="I43" s="153" t="s">
        <v>139</v>
      </c>
      <c r="J43" s="153" t="e">
        <f>VLOOKUP(G43,'MD(Senior)'!$B$6:$H$88,3,0)</f>
        <v>#N/A</v>
      </c>
      <c r="K43" s="141"/>
      <c r="L43" s="141"/>
      <c r="M43" s="141"/>
      <c r="N43" s="141"/>
      <c r="O43" s="123"/>
      <c r="P43" s="123"/>
      <c r="R43" s="138"/>
      <c r="S43" s="138"/>
      <c r="T43" s="138"/>
      <c r="U43" s="138"/>
      <c r="V43" s="138"/>
    </row>
    <row r="44" spans="2:22" s="87" customFormat="1" ht="15.75" hidden="1">
      <c r="B44" s="150">
        <v>39</v>
      </c>
      <c r="C44" s="151" t="s">
        <v>178</v>
      </c>
      <c r="D44" s="152">
        <v>3</v>
      </c>
      <c r="E44" s="150" t="s">
        <v>179</v>
      </c>
      <c r="F44" s="150" t="s">
        <v>139</v>
      </c>
      <c r="G44" s="150" t="s">
        <v>181</v>
      </c>
      <c r="H44" s="153" t="e">
        <f>VLOOKUP(E44,'MD(Senior)'!$B$6:$H$88,3,0)</f>
        <v>#N/A</v>
      </c>
      <c r="I44" s="153" t="s">
        <v>139</v>
      </c>
      <c r="J44" s="153" t="e">
        <f>VLOOKUP(G44,'MD(Senior)'!$B$6:$H$88,3,0)</f>
        <v>#N/A</v>
      </c>
      <c r="K44" s="141"/>
      <c r="L44" s="141"/>
      <c r="M44" s="141"/>
      <c r="N44" s="141"/>
      <c r="O44" s="123"/>
      <c r="P44" s="123"/>
      <c r="R44" s="138"/>
      <c r="S44" s="138"/>
      <c r="T44" s="138"/>
      <c r="U44" s="138"/>
      <c r="V44" s="138"/>
    </row>
    <row r="45" spans="2:22" s="87" customFormat="1" ht="15.75" hidden="1">
      <c r="B45" s="150">
        <v>40</v>
      </c>
      <c r="C45" s="151" t="s">
        <v>182</v>
      </c>
      <c r="D45" s="152">
        <v>1</v>
      </c>
      <c r="E45" s="150" t="s">
        <v>183</v>
      </c>
      <c r="F45" s="150" t="s">
        <v>139</v>
      </c>
      <c r="G45" s="150" t="s">
        <v>184</v>
      </c>
      <c r="H45" s="153" t="e">
        <f>VLOOKUP(E45,'MD(Senior)'!$B$6:$H$88,3,0)</f>
        <v>#N/A</v>
      </c>
      <c r="I45" s="153" t="s">
        <v>139</v>
      </c>
      <c r="J45" s="153" t="e">
        <f>VLOOKUP(G45,'MD(Senior)'!$B$6:$H$88,3,0)</f>
        <v>#N/A</v>
      </c>
      <c r="K45" s="141"/>
      <c r="L45" s="141"/>
      <c r="M45" s="141"/>
      <c r="N45" s="141"/>
      <c r="O45" s="123"/>
      <c r="P45" s="123"/>
      <c r="R45" s="138"/>
      <c r="S45" s="138"/>
      <c r="T45" s="138"/>
      <c r="U45" s="138"/>
      <c r="V45" s="138"/>
    </row>
    <row r="46" spans="2:22" s="87" customFormat="1" ht="15.75" hidden="1">
      <c r="B46" s="150">
        <v>41</v>
      </c>
      <c r="C46" s="151" t="s">
        <v>182</v>
      </c>
      <c r="D46" s="152">
        <v>2</v>
      </c>
      <c r="E46" s="150" t="s">
        <v>185</v>
      </c>
      <c r="F46" s="150" t="s">
        <v>139</v>
      </c>
      <c r="G46" s="150" t="s">
        <v>184</v>
      </c>
      <c r="H46" s="153" t="e">
        <f>VLOOKUP(E46,'MD(Senior)'!$B$6:$H$88,3,0)</f>
        <v>#N/A</v>
      </c>
      <c r="I46" s="153" t="s">
        <v>139</v>
      </c>
      <c r="J46" s="153" t="e">
        <f>VLOOKUP(G46,'MD(Senior)'!$B$6:$H$88,3,0)</f>
        <v>#N/A</v>
      </c>
      <c r="K46" s="141"/>
      <c r="L46" s="141"/>
      <c r="M46" s="141"/>
      <c r="N46" s="141"/>
      <c r="O46" s="123"/>
      <c r="P46" s="123"/>
      <c r="R46" s="138"/>
      <c r="S46" s="138"/>
      <c r="T46" s="138"/>
      <c r="U46" s="138"/>
      <c r="V46" s="138"/>
    </row>
    <row r="47" spans="2:22" s="87" customFormat="1" ht="15.75" hidden="1">
      <c r="B47" s="150">
        <v>42</v>
      </c>
      <c r="C47" s="151" t="s">
        <v>182</v>
      </c>
      <c r="D47" s="152">
        <v>3</v>
      </c>
      <c r="E47" s="150" t="s">
        <v>183</v>
      </c>
      <c r="F47" s="150" t="s">
        <v>139</v>
      </c>
      <c r="G47" s="150" t="s">
        <v>185</v>
      </c>
      <c r="H47" s="153" t="e">
        <f>VLOOKUP(E47,'MD(Senior)'!$B$6:$H$88,3,0)</f>
        <v>#N/A</v>
      </c>
      <c r="I47" s="153" t="s">
        <v>139</v>
      </c>
      <c r="J47" s="153" t="e">
        <f>VLOOKUP(G47,'MD(Senior)'!$B$6:$H$88,3,0)</f>
        <v>#N/A</v>
      </c>
      <c r="K47" s="141"/>
      <c r="L47" s="141"/>
      <c r="M47" s="141"/>
      <c r="N47" s="141"/>
      <c r="O47" s="123"/>
      <c r="P47" s="123"/>
      <c r="R47" s="138"/>
      <c r="S47" s="138"/>
      <c r="T47" s="138"/>
      <c r="U47" s="138"/>
      <c r="V47" s="138"/>
    </row>
    <row r="48" spans="2:22" s="87" customFormat="1" ht="15.75" hidden="1">
      <c r="B48" s="150">
        <v>43</v>
      </c>
      <c r="C48" s="151" t="s">
        <v>186</v>
      </c>
      <c r="D48" s="152">
        <v>1</v>
      </c>
      <c r="E48" s="150" t="s">
        <v>187</v>
      </c>
      <c r="F48" s="150" t="s">
        <v>139</v>
      </c>
      <c r="G48" s="150" t="s">
        <v>188</v>
      </c>
      <c r="H48" s="153" t="e">
        <f>VLOOKUP(E48,'MD(Senior)'!$B$6:$H$88,3,0)</f>
        <v>#N/A</v>
      </c>
      <c r="I48" s="153" t="s">
        <v>139</v>
      </c>
      <c r="J48" s="153" t="e">
        <f>VLOOKUP(G48,'MD(Senior)'!$B$6:$H$88,3,0)</f>
        <v>#N/A</v>
      </c>
      <c r="K48" s="141"/>
      <c r="L48" s="141"/>
      <c r="M48" s="141"/>
      <c r="N48" s="141"/>
      <c r="O48" s="123"/>
      <c r="P48" s="123"/>
      <c r="R48" s="138"/>
      <c r="S48" s="138"/>
      <c r="T48" s="138"/>
      <c r="U48" s="138"/>
      <c r="V48" s="138"/>
    </row>
    <row r="49" spans="2:27" s="87" customFormat="1" ht="15.75" hidden="1">
      <c r="B49" s="150">
        <v>44</v>
      </c>
      <c r="C49" s="151" t="s">
        <v>186</v>
      </c>
      <c r="D49" s="152">
        <v>2</v>
      </c>
      <c r="E49" s="150" t="s">
        <v>189</v>
      </c>
      <c r="F49" s="150" t="s">
        <v>139</v>
      </c>
      <c r="G49" s="150" t="s">
        <v>190</v>
      </c>
      <c r="H49" s="153" t="e">
        <f>VLOOKUP(E49,'MD(Senior)'!$B$6:$H$88,3,0)</f>
        <v>#N/A</v>
      </c>
      <c r="I49" s="153" t="s">
        <v>139</v>
      </c>
      <c r="J49" s="153" t="e">
        <f>VLOOKUP(G49,'MD(Senior)'!$B$6:$H$88,3,0)</f>
        <v>#N/A</v>
      </c>
      <c r="K49" s="141"/>
      <c r="L49" s="141"/>
      <c r="M49" s="141"/>
      <c r="N49" s="141"/>
      <c r="O49" s="123"/>
      <c r="P49" s="123"/>
      <c r="R49" s="138"/>
      <c r="S49" s="138"/>
      <c r="T49" s="138"/>
      <c r="U49" s="138"/>
      <c r="V49" s="138"/>
    </row>
    <row r="50" spans="2:27" s="87" customFormat="1" ht="15.75" hidden="1">
      <c r="B50" s="150">
        <v>45</v>
      </c>
      <c r="C50" s="151" t="s">
        <v>186</v>
      </c>
      <c r="D50" s="152">
        <v>3</v>
      </c>
      <c r="E50" s="150" t="s">
        <v>187</v>
      </c>
      <c r="F50" s="150" t="s">
        <v>139</v>
      </c>
      <c r="G50" s="150" t="s">
        <v>190</v>
      </c>
      <c r="H50" s="153" t="e">
        <f>VLOOKUP(E50,'MD(Senior)'!$B$6:$H$88,3,0)</f>
        <v>#N/A</v>
      </c>
      <c r="I50" s="153" t="s">
        <v>139</v>
      </c>
      <c r="J50" s="153" t="e">
        <f>VLOOKUP(G50,'MD(Senior)'!$B$6:$H$88,3,0)</f>
        <v>#N/A</v>
      </c>
      <c r="K50" s="141"/>
      <c r="L50" s="141"/>
      <c r="M50" s="141"/>
      <c r="N50" s="141"/>
      <c r="O50" s="123"/>
      <c r="P50" s="123"/>
      <c r="R50" s="138"/>
      <c r="S50" s="138"/>
      <c r="T50" s="138"/>
      <c r="U50" s="138"/>
      <c r="V50" s="138"/>
    </row>
    <row r="51" spans="2:27" s="87" customFormat="1" ht="15.75" hidden="1">
      <c r="B51" s="150">
        <v>46</v>
      </c>
      <c r="C51" s="151" t="s">
        <v>186</v>
      </c>
      <c r="D51" s="152">
        <v>4</v>
      </c>
      <c r="E51" s="150" t="s">
        <v>189</v>
      </c>
      <c r="F51" s="150" t="s">
        <v>139</v>
      </c>
      <c r="G51" s="150" t="s">
        <v>188</v>
      </c>
      <c r="H51" s="153" t="e">
        <f>VLOOKUP(E51,'MD(Senior)'!$B$6:$H$88,3,0)</f>
        <v>#N/A</v>
      </c>
      <c r="I51" s="153" t="s">
        <v>139</v>
      </c>
      <c r="J51" s="153" t="e">
        <f>VLOOKUP(G51,'MD(Senior)'!$B$6:$H$88,3,0)</f>
        <v>#N/A</v>
      </c>
      <c r="K51" s="141"/>
      <c r="L51" s="141"/>
      <c r="M51" s="141"/>
      <c r="N51" s="141"/>
      <c r="O51" s="123"/>
      <c r="P51" s="123"/>
      <c r="R51" s="138"/>
      <c r="S51" s="138"/>
      <c r="T51" s="138"/>
      <c r="U51" s="138"/>
      <c r="V51" s="138"/>
    </row>
    <row r="52" spans="2:27" s="87" customFormat="1" ht="15.75" hidden="1">
      <c r="B52" s="150">
        <v>47</v>
      </c>
      <c r="C52" s="151" t="s">
        <v>186</v>
      </c>
      <c r="D52" s="152">
        <v>5</v>
      </c>
      <c r="E52" s="150" t="s">
        <v>190</v>
      </c>
      <c r="F52" s="150" t="s">
        <v>139</v>
      </c>
      <c r="G52" s="150" t="s">
        <v>188</v>
      </c>
      <c r="H52" s="153" t="e">
        <f>VLOOKUP(E52,'MD(Senior)'!$B$6:$H$88,3,0)</f>
        <v>#N/A</v>
      </c>
      <c r="I52" s="153" t="s">
        <v>139</v>
      </c>
      <c r="J52" s="153" t="e">
        <f>VLOOKUP(G52,'MD(Senior)'!$B$6:$H$88,3,0)</f>
        <v>#N/A</v>
      </c>
      <c r="K52" s="141"/>
      <c r="L52" s="141"/>
      <c r="M52" s="141"/>
      <c r="N52" s="141"/>
      <c r="O52" s="123"/>
      <c r="P52" s="123"/>
      <c r="R52" s="138"/>
      <c r="S52" s="138"/>
      <c r="T52" s="138"/>
      <c r="U52" s="138"/>
      <c r="V52" s="138"/>
    </row>
    <row r="53" spans="2:27" s="87" customFormat="1" ht="15.75" hidden="1">
      <c r="B53" s="150">
        <v>48</v>
      </c>
      <c r="C53" s="151" t="s">
        <v>186</v>
      </c>
      <c r="D53" s="152">
        <v>6</v>
      </c>
      <c r="E53" s="150" t="s">
        <v>187</v>
      </c>
      <c r="F53" s="150" t="s">
        <v>139</v>
      </c>
      <c r="G53" s="150" t="s">
        <v>189</v>
      </c>
      <c r="H53" s="153" t="e">
        <f>VLOOKUP(E53,'MD(Senior)'!$B$6:$H$88,3,0)</f>
        <v>#N/A</v>
      </c>
      <c r="I53" s="153" t="s">
        <v>139</v>
      </c>
      <c r="J53" s="153" t="e">
        <f>VLOOKUP(G53,'MD(Senior)'!$B$6:$H$88,3,0)</f>
        <v>#N/A</v>
      </c>
      <c r="K53" s="141"/>
      <c r="L53" s="141"/>
      <c r="M53" s="141"/>
      <c r="N53" s="141"/>
      <c r="O53" s="123"/>
      <c r="P53" s="123"/>
      <c r="R53" s="138"/>
      <c r="S53" s="138"/>
      <c r="T53" s="138"/>
      <c r="U53" s="138"/>
      <c r="V53" s="138"/>
    </row>
    <row r="54" spans="2:27">
      <c r="Q54" s="155"/>
      <c r="R54" s="143"/>
      <c r="S54" s="143"/>
      <c r="T54" s="143"/>
      <c r="U54" s="143"/>
      <c r="W54" s="143"/>
      <c r="X54" s="143"/>
      <c r="Y54" s="143"/>
      <c r="Z54" s="143"/>
      <c r="AA54" s="143"/>
    </row>
    <row r="57" spans="2:27">
      <c r="P57" s="123"/>
    </row>
    <row r="58" spans="2:27">
      <c r="P58" s="123"/>
    </row>
    <row r="59" spans="2:27">
      <c r="P59" s="123"/>
      <c r="Q59" s="163"/>
      <c r="R59" s="163"/>
      <c r="S59" s="138"/>
      <c r="T59" s="138"/>
      <c r="U59" s="138"/>
      <c r="W59" s="114"/>
      <c r="X59" s="114"/>
    </row>
    <row r="63" spans="2:27">
      <c r="P63" s="123"/>
      <c r="Q63" s="138"/>
      <c r="R63" s="138"/>
      <c r="S63" s="138"/>
      <c r="T63" s="138"/>
      <c r="U63" s="138"/>
    </row>
    <row r="64" spans="2:27">
      <c r="P64" s="123"/>
      <c r="Q64" s="138"/>
      <c r="R64" s="138"/>
      <c r="S64" s="138"/>
      <c r="T64" s="138"/>
      <c r="U64" s="138"/>
    </row>
    <row r="65" spans="16:27">
      <c r="P65" s="162"/>
    </row>
    <row r="66" spans="16:27">
      <c r="P66" s="123"/>
      <c r="Q66" s="164"/>
      <c r="R66" s="162"/>
      <c r="S66" s="162"/>
      <c r="T66" s="162"/>
      <c r="U66" s="162"/>
      <c r="V66" s="114"/>
      <c r="W66" s="165"/>
      <c r="X66" s="123"/>
      <c r="Y66" s="123"/>
      <c r="Z66" s="123"/>
      <c r="AA66" s="123"/>
    </row>
    <row r="67" spans="16:27">
      <c r="P67" s="123"/>
      <c r="Q67" s="163"/>
      <c r="R67" s="162"/>
      <c r="S67" s="162"/>
      <c r="T67" s="162"/>
      <c r="U67" s="162"/>
      <c r="V67" s="114"/>
      <c r="W67" s="114"/>
      <c r="X67" s="123"/>
      <c r="Y67" s="123"/>
      <c r="Z67" s="123"/>
      <c r="AA67" s="123"/>
    </row>
    <row r="68" spans="16:27">
      <c r="P68" s="123"/>
      <c r="Q68" s="163"/>
      <c r="R68" s="162"/>
      <c r="S68" s="162"/>
      <c r="T68" s="162"/>
      <c r="U68" s="162"/>
      <c r="V68" s="114"/>
      <c r="W68" s="114"/>
      <c r="X68" s="123"/>
      <c r="Y68" s="123"/>
      <c r="Z68" s="123"/>
      <c r="AA68" s="123"/>
    </row>
    <row r="69" spans="16:27">
      <c r="P69" s="123"/>
      <c r="Q69" s="163"/>
      <c r="R69" s="162"/>
      <c r="S69" s="162"/>
      <c r="T69" s="162"/>
      <c r="U69" s="162"/>
      <c r="V69" s="114"/>
      <c r="W69" s="114"/>
      <c r="X69" s="123"/>
      <c r="Y69" s="123"/>
      <c r="Z69" s="123"/>
      <c r="AA69" s="123"/>
    </row>
    <row r="70" spans="16:27">
      <c r="P70" s="123"/>
      <c r="Q70" s="163"/>
      <c r="R70" s="166"/>
      <c r="S70" s="162"/>
      <c r="T70" s="162"/>
      <c r="U70" s="162"/>
      <c r="V70" s="114"/>
      <c r="W70" s="114"/>
      <c r="X70" s="167"/>
      <c r="Y70" s="123"/>
      <c r="Z70" s="123"/>
      <c r="AA70" s="123"/>
    </row>
    <row r="71" spans="16:27">
      <c r="P71" s="123"/>
      <c r="Q71" s="163"/>
      <c r="R71" s="163"/>
      <c r="S71" s="163"/>
      <c r="T71" s="163"/>
      <c r="U71" s="163"/>
      <c r="V71" s="114"/>
      <c r="W71" s="114"/>
      <c r="X71" s="114"/>
      <c r="Y71" s="114"/>
      <c r="Z71" s="114"/>
      <c r="AA71" s="114"/>
    </row>
    <row r="72" spans="16:27">
      <c r="P72" s="123"/>
      <c r="Q72" s="164"/>
      <c r="R72" s="162"/>
      <c r="S72" s="162"/>
      <c r="T72" s="162"/>
      <c r="U72" s="162"/>
      <c r="V72" s="114"/>
      <c r="W72" s="165"/>
      <c r="X72" s="123"/>
      <c r="Y72" s="123"/>
      <c r="Z72" s="123"/>
      <c r="AA72" s="123"/>
    </row>
    <row r="73" spans="16:27">
      <c r="P73" s="123"/>
      <c r="Q73" s="163"/>
      <c r="R73" s="162"/>
      <c r="S73" s="162"/>
      <c r="T73" s="162"/>
      <c r="U73" s="162"/>
      <c r="V73" s="114"/>
      <c r="W73" s="114"/>
      <c r="X73" s="123"/>
      <c r="Y73" s="123"/>
      <c r="Z73" s="123"/>
      <c r="AA73" s="123"/>
    </row>
    <row r="74" spans="16:27">
      <c r="P74" s="123"/>
      <c r="Q74" s="163"/>
      <c r="R74" s="162"/>
      <c r="S74" s="162"/>
      <c r="T74" s="162"/>
      <c r="U74" s="162"/>
      <c r="V74" s="114"/>
      <c r="W74" s="114"/>
      <c r="X74" s="123"/>
      <c r="Y74" s="123"/>
      <c r="Z74" s="123"/>
      <c r="AA74" s="123"/>
    </row>
    <row r="75" spans="16:27">
      <c r="P75" s="123"/>
      <c r="Q75" s="163"/>
      <c r="R75" s="162"/>
      <c r="S75" s="162"/>
      <c r="T75" s="162"/>
      <c r="U75" s="162"/>
      <c r="V75" s="114"/>
      <c r="W75" s="114"/>
      <c r="X75" s="123"/>
      <c r="Y75" s="123"/>
      <c r="Z75" s="123"/>
      <c r="AA75" s="123"/>
    </row>
    <row r="76" spans="16:27">
      <c r="P76" s="123"/>
      <c r="Q76" s="163"/>
      <c r="R76" s="166"/>
      <c r="S76" s="162"/>
      <c r="T76" s="162"/>
      <c r="U76" s="162"/>
      <c r="V76" s="114"/>
      <c r="W76" s="114"/>
      <c r="X76" s="167"/>
      <c r="Y76" s="123"/>
      <c r="Z76" s="123"/>
      <c r="AA76" s="123"/>
    </row>
  </sheetData>
  <mergeCells count="1">
    <mergeCell ref="H3:J3"/>
  </mergeCells>
  <phoneticPr fontId="57" type="noConversion"/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N96"/>
  <sheetViews>
    <sheetView zoomScale="70" zoomScaleNormal="70" workbookViewId="0"/>
  </sheetViews>
  <sheetFormatPr defaultRowHeight="21"/>
  <cols>
    <col min="1" max="1" width="10.625" style="10" customWidth="1"/>
    <col min="2" max="2" width="8.875" style="10" customWidth="1"/>
    <col min="3" max="3" width="10.625" style="10" customWidth="1"/>
    <col min="4" max="4" width="30.625" style="1" customWidth="1"/>
    <col min="5" max="5" width="20.625" style="168" customWidth="1"/>
    <col min="6" max="6" width="10.625" style="168" customWidth="1"/>
    <col min="7" max="7" width="20.625" style="168" customWidth="1"/>
    <col min="8" max="8" width="8.625" style="1" customWidth="1"/>
    <col min="9" max="9" width="10.625" style="1" customWidth="1"/>
    <col min="10" max="10" width="20.375" style="10" customWidth="1"/>
    <col min="11" max="11" width="72.875" style="169" customWidth="1"/>
    <col min="12" max="12" width="19.375" style="301" bestFit="1" customWidth="1"/>
    <col min="13" max="13" width="19.375" style="342" bestFit="1" customWidth="1"/>
    <col min="14" max="14" width="19.375" style="301" customWidth="1"/>
    <col min="15" max="15" width="20.625" style="10" customWidth="1"/>
    <col min="16" max="1028" width="9" style="10" customWidth="1"/>
  </cols>
  <sheetData>
    <row r="1" spans="1:19" ht="21" customHeight="1">
      <c r="A1" s="170" t="s">
        <v>18</v>
      </c>
      <c r="B1" s="171"/>
      <c r="C1" s="171"/>
      <c r="D1" s="172"/>
      <c r="E1" s="16"/>
      <c r="F1" s="16"/>
      <c r="G1" s="16"/>
      <c r="H1" s="17"/>
      <c r="I1" s="17"/>
      <c r="J1" s="173"/>
      <c r="L1" s="169"/>
      <c r="M1" s="341"/>
      <c r="N1" s="169"/>
    </row>
    <row r="2" spans="1:19" ht="21" customHeight="1">
      <c r="A2" s="174" t="s">
        <v>191</v>
      </c>
      <c r="B2" s="174"/>
      <c r="C2" s="174"/>
      <c r="D2" s="17"/>
      <c r="E2" s="16"/>
      <c r="F2" s="16"/>
      <c r="G2" s="16"/>
      <c r="H2" s="18"/>
      <c r="I2" s="18"/>
      <c r="J2" s="173"/>
      <c r="L2" s="169"/>
      <c r="M2" s="341"/>
      <c r="N2" s="169"/>
    </row>
    <row r="3" spans="1:19" ht="21" customHeight="1">
      <c r="A3" s="175" t="s">
        <v>20</v>
      </c>
      <c r="B3" s="176"/>
      <c r="C3" s="176"/>
      <c r="D3" s="177"/>
      <c r="E3" s="178"/>
      <c r="F3" s="178"/>
      <c r="G3" s="178"/>
      <c r="H3" s="177"/>
      <c r="I3" s="177"/>
      <c r="J3" s="179"/>
      <c r="K3" s="180"/>
      <c r="L3" s="302"/>
      <c r="M3" s="172"/>
      <c r="N3" s="302"/>
      <c r="O3" s="28"/>
    </row>
    <row r="4" spans="1:19" ht="21" customHeight="1">
      <c r="A4" s="181" t="s">
        <v>21</v>
      </c>
      <c r="B4" s="182" t="s">
        <v>22</v>
      </c>
      <c r="C4" s="183" t="s">
        <v>23</v>
      </c>
      <c r="D4" s="184" t="s">
        <v>24</v>
      </c>
      <c r="E4" s="185"/>
      <c r="F4" s="186" t="s">
        <v>25</v>
      </c>
      <c r="G4" s="185"/>
      <c r="H4" s="186" t="s">
        <v>25</v>
      </c>
      <c r="I4" s="185" t="s">
        <v>26</v>
      </c>
      <c r="J4" s="183" t="s">
        <v>27</v>
      </c>
      <c r="K4" s="303"/>
      <c r="L4" s="303"/>
      <c r="M4" s="305"/>
      <c r="N4" s="303"/>
      <c r="O4" s="312"/>
    </row>
    <row r="5" spans="1:19" ht="21" customHeight="1">
      <c r="A5" s="187" t="s">
        <v>28</v>
      </c>
      <c r="B5" s="182" t="s">
        <v>29</v>
      </c>
      <c r="C5" s="39" t="s">
        <v>30</v>
      </c>
      <c r="D5" s="188" t="s">
        <v>31</v>
      </c>
      <c r="E5" s="189" t="s">
        <v>32</v>
      </c>
      <c r="F5" s="190" t="s">
        <v>33</v>
      </c>
      <c r="G5" s="189" t="s">
        <v>34</v>
      </c>
      <c r="H5" s="190" t="s">
        <v>33</v>
      </c>
      <c r="I5" s="191" t="s">
        <v>33</v>
      </c>
      <c r="J5" s="308" t="s">
        <v>29</v>
      </c>
      <c r="K5" s="303"/>
      <c r="L5" s="305" t="s">
        <v>478</v>
      </c>
      <c r="M5" s="305" t="s">
        <v>479</v>
      </c>
      <c r="N5" s="305" t="s">
        <v>480</v>
      </c>
      <c r="O5" s="305" t="s">
        <v>35</v>
      </c>
      <c r="P5" s="174"/>
      <c r="Q5" s="174"/>
      <c r="R5" s="174"/>
      <c r="S5" s="174"/>
    </row>
    <row r="6" spans="1:19" ht="20.100000000000001" customHeight="1">
      <c r="A6" s="193">
        <v>1</v>
      </c>
      <c r="B6" s="194" t="str">
        <f t="shared" ref="B6:B46" si="0">J6</f>
        <v>B1</v>
      </c>
      <c r="C6" s="195"/>
      <c r="D6" s="194" t="s">
        <v>192</v>
      </c>
      <c r="E6" s="196" t="s">
        <v>193</v>
      </c>
      <c r="F6" s="197">
        <v>0</v>
      </c>
      <c r="G6" s="196" t="s">
        <v>194</v>
      </c>
      <c r="H6" s="197">
        <v>50</v>
      </c>
      <c r="I6" s="198">
        <f t="shared" ref="I6:I37" si="1">F6+H6</f>
        <v>50</v>
      </c>
      <c r="J6" s="309" t="s">
        <v>43</v>
      </c>
      <c r="K6" s="303" t="s">
        <v>195</v>
      </c>
      <c r="L6" s="305" t="s">
        <v>492</v>
      </c>
      <c r="M6" s="305">
        <v>14</v>
      </c>
      <c r="N6" s="305">
        <f>M6/2</f>
        <v>7</v>
      </c>
      <c r="O6" s="312"/>
      <c r="Q6" s="202"/>
    </row>
    <row r="7" spans="1:19" ht="20.100000000000001" customHeight="1">
      <c r="A7" s="203">
        <v>2</v>
      </c>
      <c r="B7" s="194" t="str">
        <f t="shared" si="0"/>
        <v>A1</v>
      </c>
      <c r="C7" s="195"/>
      <c r="D7" s="194" t="s">
        <v>196</v>
      </c>
      <c r="E7" s="196" t="s">
        <v>197</v>
      </c>
      <c r="F7" s="197">
        <v>50</v>
      </c>
      <c r="G7" s="196" t="s">
        <v>198</v>
      </c>
      <c r="H7" s="197">
        <v>0</v>
      </c>
      <c r="I7" s="198">
        <f t="shared" si="1"/>
        <v>50</v>
      </c>
      <c r="J7" s="309" t="s">
        <v>39</v>
      </c>
      <c r="K7" s="303" t="s">
        <v>195</v>
      </c>
      <c r="L7" s="305" t="s">
        <v>489</v>
      </c>
      <c r="M7" s="305">
        <v>20</v>
      </c>
      <c r="N7" s="305">
        <f t="shared" ref="N7:N70" si="2">M7/2</f>
        <v>10</v>
      </c>
      <c r="O7" s="312"/>
      <c r="Q7" s="202"/>
    </row>
    <row r="8" spans="1:19" ht="20.100000000000001" customHeight="1">
      <c r="A8" s="204">
        <v>3</v>
      </c>
      <c r="B8" s="194" t="str">
        <f t="shared" si="0"/>
        <v>E1</v>
      </c>
      <c r="C8" s="195"/>
      <c r="D8" s="194" t="s">
        <v>199</v>
      </c>
      <c r="E8" s="196" t="s">
        <v>200</v>
      </c>
      <c r="F8" s="197">
        <v>0</v>
      </c>
      <c r="G8" s="196" t="s">
        <v>201</v>
      </c>
      <c r="H8" s="197">
        <v>0</v>
      </c>
      <c r="I8" s="198">
        <f t="shared" si="1"/>
        <v>0</v>
      </c>
      <c r="J8" s="309" t="s">
        <v>150</v>
      </c>
      <c r="K8" s="303" t="s">
        <v>202</v>
      </c>
      <c r="L8" s="305" t="s">
        <v>495</v>
      </c>
      <c r="M8" s="305">
        <v>8</v>
      </c>
      <c r="N8" s="305">
        <f t="shared" si="2"/>
        <v>4</v>
      </c>
      <c r="O8" s="312"/>
      <c r="Q8" s="202"/>
    </row>
    <row r="9" spans="1:19" ht="20.100000000000001" customHeight="1">
      <c r="A9" s="203">
        <v>4</v>
      </c>
      <c r="B9" s="194" t="str">
        <f t="shared" si="0"/>
        <v>G2</v>
      </c>
      <c r="C9" s="195"/>
      <c r="D9" s="194" t="s">
        <v>203</v>
      </c>
      <c r="E9" s="196" t="s">
        <v>204</v>
      </c>
      <c r="F9" s="197">
        <v>0</v>
      </c>
      <c r="G9" s="196" t="s">
        <v>205</v>
      </c>
      <c r="H9" s="197">
        <v>0</v>
      </c>
      <c r="I9" s="198">
        <f t="shared" si="1"/>
        <v>0</v>
      </c>
      <c r="J9" s="309" t="s">
        <v>160</v>
      </c>
      <c r="K9" s="303" t="s">
        <v>202</v>
      </c>
      <c r="L9" s="305" t="s">
        <v>494</v>
      </c>
      <c r="M9" s="305">
        <v>10</v>
      </c>
      <c r="N9" s="305">
        <f t="shared" si="2"/>
        <v>5</v>
      </c>
      <c r="O9" s="312"/>
      <c r="Q9" s="202"/>
    </row>
    <row r="10" spans="1:19" ht="20.100000000000001" customHeight="1">
      <c r="A10" s="204">
        <v>5</v>
      </c>
      <c r="B10" s="194" t="str">
        <f t="shared" si="0"/>
        <v>E3</v>
      </c>
      <c r="C10" s="195"/>
      <c r="D10" s="194" t="s">
        <v>206</v>
      </c>
      <c r="E10" s="196" t="s">
        <v>207</v>
      </c>
      <c r="F10" s="197">
        <v>0</v>
      </c>
      <c r="G10" s="196" t="s">
        <v>208</v>
      </c>
      <c r="H10" s="197">
        <v>0</v>
      </c>
      <c r="I10" s="198">
        <f t="shared" si="1"/>
        <v>0</v>
      </c>
      <c r="J10" s="309" t="s">
        <v>151</v>
      </c>
      <c r="K10" s="303" t="s">
        <v>202</v>
      </c>
      <c r="L10" s="305" t="s">
        <v>494</v>
      </c>
      <c r="M10" s="305">
        <v>10</v>
      </c>
      <c r="N10" s="305">
        <f t="shared" si="2"/>
        <v>5</v>
      </c>
      <c r="O10" s="312"/>
      <c r="Q10" s="202"/>
    </row>
    <row r="11" spans="1:19" ht="20.100000000000001" customHeight="1">
      <c r="A11" s="203">
        <v>6</v>
      </c>
      <c r="B11" s="194" t="str">
        <f t="shared" si="0"/>
        <v>F3</v>
      </c>
      <c r="C11" s="195"/>
      <c r="D11" s="194" t="s">
        <v>209</v>
      </c>
      <c r="E11" s="196" t="s">
        <v>210</v>
      </c>
      <c r="F11" s="197">
        <v>0</v>
      </c>
      <c r="G11" s="196" t="s">
        <v>211</v>
      </c>
      <c r="H11" s="197">
        <v>0</v>
      </c>
      <c r="I11" s="198">
        <f t="shared" si="1"/>
        <v>0</v>
      </c>
      <c r="J11" s="309" t="s">
        <v>155</v>
      </c>
      <c r="K11" s="303" t="s">
        <v>202</v>
      </c>
      <c r="L11" s="305" t="s">
        <v>495</v>
      </c>
      <c r="M11" s="305">
        <v>8</v>
      </c>
      <c r="N11" s="305">
        <f t="shared" si="2"/>
        <v>4</v>
      </c>
      <c r="O11" s="312"/>
      <c r="Q11" s="202"/>
    </row>
    <row r="12" spans="1:19" ht="20.100000000000001" customHeight="1">
      <c r="A12" s="204">
        <v>7</v>
      </c>
      <c r="B12" s="194" t="str">
        <f t="shared" si="0"/>
        <v>D3</v>
      </c>
      <c r="C12" s="195"/>
      <c r="D12" s="194" t="s">
        <v>212</v>
      </c>
      <c r="E12" s="196" t="s">
        <v>213</v>
      </c>
      <c r="F12" s="197">
        <v>0</v>
      </c>
      <c r="G12" s="196" t="s">
        <v>214</v>
      </c>
      <c r="H12" s="197">
        <v>0</v>
      </c>
      <c r="I12" s="198">
        <f t="shared" si="1"/>
        <v>0</v>
      </c>
      <c r="J12" s="309" t="s">
        <v>72</v>
      </c>
      <c r="K12" s="303" t="s">
        <v>202</v>
      </c>
      <c r="L12" s="305" t="s">
        <v>493</v>
      </c>
      <c r="M12" s="305">
        <v>12</v>
      </c>
      <c r="N12" s="305">
        <f t="shared" si="2"/>
        <v>6</v>
      </c>
      <c r="O12" s="312"/>
      <c r="Q12" s="202"/>
    </row>
    <row r="13" spans="1:19" ht="20.100000000000001" customHeight="1">
      <c r="A13" s="203">
        <v>8</v>
      </c>
      <c r="B13" s="194" t="str">
        <f t="shared" si="0"/>
        <v>G1</v>
      </c>
      <c r="C13" s="195"/>
      <c r="D13" s="194" t="s">
        <v>215</v>
      </c>
      <c r="E13" s="196" t="s">
        <v>216</v>
      </c>
      <c r="F13" s="197">
        <v>0</v>
      </c>
      <c r="G13" s="196" t="s">
        <v>217</v>
      </c>
      <c r="H13" s="197">
        <v>0</v>
      </c>
      <c r="I13" s="198">
        <f t="shared" si="1"/>
        <v>0</v>
      </c>
      <c r="J13" s="309" t="s">
        <v>158</v>
      </c>
      <c r="K13" s="303" t="s">
        <v>202</v>
      </c>
      <c r="L13" s="305" t="s">
        <v>495</v>
      </c>
      <c r="M13" s="305">
        <v>8</v>
      </c>
      <c r="N13" s="305">
        <f t="shared" si="2"/>
        <v>4</v>
      </c>
      <c r="O13" s="312"/>
      <c r="Q13" s="202"/>
    </row>
    <row r="14" spans="1:19" ht="20.100000000000001" customHeight="1">
      <c r="A14" s="204">
        <v>9</v>
      </c>
      <c r="B14" s="194" t="str">
        <f t="shared" si="0"/>
        <v>F1</v>
      </c>
      <c r="C14" s="195"/>
      <c r="D14" s="194" t="s">
        <v>218</v>
      </c>
      <c r="E14" s="196" t="s">
        <v>219</v>
      </c>
      <c r="F14" s="197">
        <v>0</v>
      </c>
      <c r="G14" s="196" t="s">
        <v>220</v>
      </c>
      <c r="H14" s="197">
        <v>0</v>
      </c>
      <c r="I14" s="198">
        <f t="shared" si="1"/>
        <v>0</v>
      </c>
      <c r="J14" s="309" t="s">
        <v>154</v>
      </c>
      <c r="K14" s="303" t="s">
        <v>202</v>
      </c>
      <c r="L14" s="305" t="s">
        <v>494</v>
      </c>
      <c r="M14" s="305">
        <v>10</v>
      </c>
      <c r="N14" s="305">
        <f t="shared" si="2"/>
        <v>5</v>
      </c>
      <c r="O14" s="312"/>
      <c r="Q14" s="202"/>
    </row>
    <row r="15" spans="1:19" ht="20.100000000000001" customHeight="1">
      <c r="A15" s="203">
        <v>10</v>
      </c>
      <c r="B15" s="194" t="str">
        <f t="shared" si="0"/>
        <v>B3</v>
      </c>
      <c r="C15" s="195"/>
      <c r="D15" s="194" t="s">
        <v>221</v>
      </c>
      <c r="E15" s="196" t="s">
        <v>222</v>
      </c>
      <c r="F15" s="197">
        <v>0</v>
      </c>
      <c r="G15" s="196" t="s">
        <v>223</v>
      </c>
      <c r="H15" s="197">
        <v>0</v>
      </c>
      <c r="I15" s="198">
        <f t="shared" si="1"/>
        <v>0</v>
      </c>
      <c r="J15" s="309" t="s">
        <v>76</v>
      </c>
      <c r="K15" s="303" t="s">
        <v>202</v>
      </c>
      <c r="L15" s="305" t="s">
        <v>491</v>
      </c>
      <c r="M15" s="305">
        <v>16</v>
      </c>
      <c r="N15" s="305">
        <f t="shared" si="2"/>
        <v>8</v>
      </c>
      <c r="O15" s="312"/>
      <c r="Q15" s="202"/>
    </row>
    <row r="16" spans="1:19" ht="20.100000000000001" customHeight="1">
      <c r="A16" s="204">
        <v>11</v>
      </c>
      <c r="B16" s="194" t="str">
        <f t="shared" si="0"/>
        <v>F2</v>
      </c>
      <c r="C16" s="195"/>
      <c r="D16" s="194" t="s">
        <v>224</v>
      </c>
      <c r="E16" s="196" t="s">
        <v>225</v>
      </c>
      <c r="F16" s="197">
        <v>0</v>
      </c>
      <c r="G16" s="196" t="s">
        <v>226</v>
      </c>
      <c r="H16" s="197">
        <v>0</v>
      </c>
      <c r="I16" s="198">
        <f t="shared" si="1"/>
        <v>0</v>
      </c>
      <c r="J16" s="309" t="s">
        <v>156</v>
      </c>
      <c r="K16" s="303" t="s">
        <v>202</v>
      </c>
      <c r="L16" s="305" t="s">
        <v>493</v>
      </c>
      <c r="M16" s="305">
        <v>12</v>
      </c>
      <c r="N16" s="305">
        <f t="shared" si="2"/>
        <v>6</v>
      </c>
      <c r="O16" s="312"/>
      <c r="Q16" s="202"/>
    </row>
    <row r="17" spans="1:17" ht="20.100000000000001" customHeight="1">
      <c r="A17" s="203">
        <v>12</v>
      </c>
      <c r="B17" s="194" t="str">
        <f t="shared" si="0"/>
        <v>C1</v>
      </c>
      <c r="C17" s="195"/>
      <c r="D17" s="194" t="s">
        <v>227</v>
      </c>
      <c r="E17" s="196" t="s">
        <v>228</v>
      </c>
      <c r="F17" s="197">
        <v>0</v>
      </c>
      <c r="G17" s="196" t="s">
        <v>229</v>
      </c>
      <c r="H17" s="197">
        <v>0</v>
      </c>
      <c r="I17" s="198">
        <f t="shared" si="1"/>
        <v>0</v>
      </c>
      <c r="J17" s="309" t="s">
        <v>47</v>
      </c>
      <c r="K17" s="303" t="s">
        <v>202</v>
      </c>
      <c r="L17" s="305" t="s">
        <v>495</v>
      </c>
      <c r="M17" s="305">
        <v>8</v>
      </c>
      <c r="N17" s="305">
        <f t="shared" si="2"/>
        <v>4</v>
      </c>
      <c r="O17" s="312"/>
      <c r="Q17" s="202"/>
    </row>
    <row r="18" spans="1:17" ht="20.100000000000001" customHeight="1">
      <c r="A18" s="204">
        <v>13</v>
      </c>
      <c r="B18" s="194" t="str">
        <f t="shared" si="0"/>
        <v>E2</v>
      </c>
      <c r="C18" s="195"/>
      <c r="D18" s="194" t="s">
        <v>230</v>
      </c>
      <c r="E18" s="196" t="s">
        <v>231</v>
      </c>
      <c r="F18" s="197">
        <v>0</v>
      </c>
      <c r="G18" s="196" t="s">
        <v>232</v>
      </c>
      <c r="H18" s="197">
        <v>0</v>
      </c>
      <c r="I18" s="198">
        <f t="shared" si="1"/>
        <v>0</v>
      </c>
      <c r="J18" s="309" t="s">
        <v>152</v>
      </c>
      <c r="K18" s="303" t="s">
        <v>202</v>
      </c>
      <c r="L18" s="305" t="s">
        <v>494</v>
      </c>
      <c r="M18" s="305">
        <v>10</v>
      </c>
      <c r="N18" s="305">
        <f t="shared" si="2"/>
        <v>5</v>
      </c>
      <c r="O18" s="312"/>
      <c r="Q18" s="202"/>
    </row>
    <row r="19" spans="1:17" ht="20.100000000000001" customHeight="1">
      <c r="A19" s="203">
        <v>14</v>
      </c>
      <c r="B19" s="194" t="str">
        <f t="shared" si="0"/>
        <v>H2</v>
      </c>
      <c r="C19" s="195"/>
      <c r="D19" s="194" t="s">
        <v>233</v>
      </c>
      <c r="E19" s="196" t="s">
        <v>234</v>
      </c>
      <c r="F19" s="197">
        <v>0</v>
      </c>
      <c r="G19" s="196" t="s">
        <v>235</v>
      </c>
      <c r="H19" s="197">
        <v>0</v>
      </c>
      <c r="I19" s="198">
        <f t="shared" si="1"/>
        <v>0</v>
      </c>
      <c r="J19" s="309" t="s">
        <v>164</v>
      </c>
      <c r="K19" s="303" t="s">
        <v>202</v>
      </c>
      <c r="L19" s="305" t="s">
        <v>494</v>
      </c>
      <c r="M19" s="305">
        <v>10</v>
      </c>
      <c r="N19" s="305">
        <f t="shared" si="2"/>
        <v>5</v>
      </c>
      <c r="O19" s="312"/>
      <c r="Q19" s="202"/>
    </row>
    <row r="20" spans="1:17" ht="20.100000000000001" customHeight="1">
      <c r="A20" s="204">
        <v>15</v>
      </c>
      <c r="B20" s="194" t="str">
        <f t="shared" si="0"/>
        <v>B2</v>
      </c>
      <c r="C20" s="195"/>
      <c r="D20" s="194" t="s">
        <v>236</v>
      </c>
      <c r="E20" s="196" t="s">
        <v>237</v>
      </c>
      <c r="F20" s="197">
        <v>0</v>
      </c>
      <c r="G20" s="196" t="s">
        <v>238</v>
      </c>
      <c r="H20" s="197">
        <v>0</v>
      </c>
      <c r="I20" s="198">
        <f t="shared" si="1"/>
        <v>0</v>
      </c>
      <c r="J20" s="309" t="s">
        <v>63</v>
      </c>
      <c r="K20" s="303" t="s">
        <v>202</v>
      </c>
      <c r="L20" s="305" t="s">
        <v>495</v>
      </c>
      <c r="M20" s="305">
        <v>8</v>
      </c>
      <c r="N20" s="305">
        <f t="shared" si="2"/>
        <v>4</v>
      </c>
      <c r="O20" s="312"/>
      <c r="Q20" s="202"/>
    </row>
    <row r="21" spans="1:17" ht="20.100000000000001" customHeight="1">
      <c r="A21" s="203">
        <v>16</v>
      </c>
      <c r="B21" s="194" t="str">
        <f t="shared" si="0"/>
        <v>H1</v>
      </c>
      <c r="C21" s="195"/>
      <c r="D21" s="194" t="s">
        <v>239</v>
      </c>
      <c r="E21" s="196" t="s">
        <v>240</v>
      </c>
      <c r="F21" s="197">
        <v>0</v>
      </c>
      <c r="G21" s="196" t="s">
        <v>241</v>
      </c>
      <c r="H21" s="197">
        <v>0</v>
      </c>
      <c r="I21" s="198">
        <f t="shared" si="1"/>
        <v>0</v>
      </c>
      <c r="J21" s="309" t="s">
        <v>162</v>
      </c>
      <c r="K21" s="303" t="s">
        <v>202</v>
      </c>
      <c r="L21" s="305" t="s">
        <v>490</v>
      </c>
      <c r="M21" s="305">
        <v>18</v>
      </c>
      <c r="N21" s="305">
        <f t="shared" si="2"/>
        <v>9</v>
      </c>
      <c r="O21" s="312"/>
      <c r="Q21" s="202"/>
    </row>
    <row r="22" spans="1:17" ht="20.100000000000001" customHeight="1">
      <c r="A22" s="204">
        <v>17</v>
      </c>
      <c r="B22" s="194" t="str">
        <f t="shared" si="0"/>
        <v>C3</v>
      </c>
      <c r="C22" s="195"/>
      <c r="D22" s="194" t="s">
        <v>242</v>
      </c>
      <c r="E22" s="196" t="s">
        <v>243</v>
      </c>
      <c r="F22" s="197">
        <v>0</v>
      </c>
      <c r="G22" s="196" t="s">
        <v>244</v>
      </c>
      <c r="H22" s="197">
        <v>0</v>
      </c>
      <c r="I22" s="198">
        <f t="shared" si="1"/>
        <v>0</v>
      </c>
      <c r="J22" s="309" t="s">
        <v>68</v>
      </c>
      <c r="K22" s="303" t="s">
        <v>202</v>
      </c>
      <c r="L22" s="305" t="s">
        <v>494</v>
      </c>
      <c r="M22" s="305">
        <v>10</v>
      </c>
      <c r="N22" s="305">
        <f t="shared" si="2"/>
        <v>5</v>
      </c>
      <c r="O22" s="312"/>
      <c r="Q22" s="202"/>
    </row>
    <row r="23" spans="1:17" ht="20.100000000000001" customHeight="1">
      <c r="A23" s="203">
        <v>18</v>
      </c>
      <c r="B23" s="194" t="str">
        <f t="shared" si="0"/>
        <v>D1</v>
      </c>
      <c r="C23" s="195"/>
      <c r="D23" s="194" t="s">
        <v>245</v>
      </c>
      <c r="E23" s="196" t="s">
        <v>246</v>
      </c>
      <c r="F23" s="197">
        <v>0</v>
      </c>
      <c r="G23" s="196" t="s">
        <v>247</v>
      </c>
      <c r="H23" s="197">
        <v>0</v>
      </c>
      <c r="I23" s="198">
        <f t="shared" si="1"/>
        <v>0</v>
      </c>
      <c r="J23" s="309" t="s">
        <v>51</v>
      </c>
      <c r="K23" s="303" t="s">
        <v>202</v>
      </c>
      <c r="L23" s="305" t="s">
        <v>495</v>
      </c>
      <c r="M23" s="305">
        <v>8</v>
      </c>
      <c r="N23" s="305">
        <f t="shared" si="2"/>
        <v>4</v>
      </c>
      <c r="O23" s="312"/>
      <c r="Q23" s="202"/>
    </row>
    <row r="24" spans="1:17" ht="20.100000000000001" customHeight="1">
      <c r="A24" s="204">
        <v>19</v>
      </c>
      <c r="B24" s="194" t="str">
        <f t="shared" si="0"/>
        <v>C2</v>
      </c>
      <c r="C24" s="195"/>
      <c r="D24" s="194" t="s">
        <v>248</v>
      </c>
      <c r="E24" s="196" t="s">
        <v>249</v>
      </c>
      <c r="F24" s="197">
        <v>0</v>
      </c>
      <c r="G24" s="196" t="s">
        <v>250</v>
      </c>
      <c r="H24" s="197">
        <v>0</v>
      </c>
      <c r="I24" s="198">
        <f t="shared" si="1"/>
        <v>0</v>
      </c>
      <c r="J24" s="309" t="s">
        <v>59</v>
      </c>
      <c r="K24" s="303" t="s">
        <v>202</v>
      </c>
      <c r="L24" s="305" t="s">
        <v>493</v>
      </c>
      <c r="M24" s="305">
        <v>12</v>
      </c>
      <c r="N24" s="305">
        <f t="shared" si="2"/>
        <v>6</v>
      </c>
      <c r="O24" s="312"/>
      <c r="Q24" s="202"/>
    </row>
    <row r="25" spans="1:17" ht="20.100000000000001" customHeight="1">
      <c r="A25" s="203">
        <v>20</v>
      </c>
      <c r="B25" s="194" t="str">
        <f t="shared" si="0"/>
        <v>A2</v>
      </c>
      <c r="C25" s="195"/>
      <c r="D25" s="194" t="s">
        <v>251</v>
      </c>
      <c r="E25" s="196" t="s">
        <v>252</v>
      </c>
      <c r="F25" s="197">
        <v>0</v>
      </c>
      <c r="G25" s="196" t="s">
        <v>253</v>
      </c>
      <c r="H25" s="197">
        <v>0</v>
      </c>
      <c r="I25" s="198">
        <f t="shared" si="1"/>
        <v>0</v>
      </c>
      <c r="J25" s="309" t="s">
        <v>80</v>
      </c>
      <c r="K25" s="303" t="s">
        <v>202</v>
      </c>
      <c r="L25" s="305" t="s">
        <v>494</v>
      </c>
      <c r="M25" s="305">
        <v>10</v>
      </c>
      <c r="N25" s="305">
        <f t="shared" si="2"/>
        <v>5</v>
      </c>
      <c r="O25" s="312"/>
      <c r="Q25" s="202"/>
    </row>
    <row r="26" spans="1:17" ht="20.100000000000001" customHeight="1">
      <c r="A26" s="204">
        <v>21</v>
      </c>
      <c r="B26" s="194" t="str">
        <f t="shared" si="0"/>
        <v>G3</v>
      </c>
      <c r="C26" s="195"/>
      <c r="D26" s="194" t="s">
        <v>254</v>
      </c>
      <c r="E26" s="196" t="s">
        <v>255</v>
      </c>
      <c r="F26" s="197">
        <v>0</v>
      </c>
      <c r="G26" s="196" t="s">
        <v>256</v>
      </c>
      <c r="H26" s="197">
        <v>0</v>
      </c>
      <c r="I26" s="198">
        <f t="shared" si="1"/>
        <v>0</v>
      </c>
      <c r="J26" s="309" t="s">
        <v>159</v>
      </c>
      <c r="K26" s="303" t="s">
        <v>202</v>
      </c>
      <c r="L26" s="305" t="s">
        <v>493</v>
      </c>
      <c r="M26" s="305">
        <v>12</v>
      </c>
      <c r="N26" s="305">
        <f t="shared" si="2"/>
        <v>6</v>
      </c>
      <c r="O26" s="312"/>
      <c r="Q26" s="202"/>
    </row>
    <row r="27" spans="1:17" ht="20.100000000000001" customHeight="1">
      <c r="A27" s="203">
        <v>22</v>
      </c>
      <c r="B27" s="194" t="str">
        <f t="shared" si="0"/>
        <v>D2</v>
      </c>
      <c r="C27" s="195"/>
      <c r="D27" s="194" t="s">
        <v>257</v>
      </c>
      <c r="E27" s="196" t="s">
        <v>258</v>
      </c>
      <c r="F27" s="197">
        <v>0</v>
      </c>
      <c r="G27" s="196" t="s">
        <v>259</v>
      </c>
      <c r="H27" s="197">
        <v>0</v>
      </c>
      <c r="I27" s="198">
        <f t="shared" si="1"/>
        <v>0</v>
      </c>
      <c r="J27" s="309" t="s">
        <v>55</v>
      </c>
      <c r="K27" s="303" t="s">
        <v>202</v>
      </c>
      <c r="L27" s="305" t="s">
        <v>494</v>
      </c>
      <c r="M27" s="305">
        <v>10</v>
      </c>
      <c r="N27" s="305">
        <f t="shared" si="2"/>
        <v>5</v>
      </c>
      <c r="O27" s="312"/>
      <c r="Q27" s="202"/>
    </row>
    <row r="28" spans="1:17" ht="20.100000000000001" customHeight="1">
      <c r="A28" s="204">
        <v>23</v>
      </c>
      <c r="B28" s="194" t="str">
        <f t="shared" si="0"/>
        <v>H3</v>
      </c>
      <c r="C28" s="195"/>
      <c r="D28" s="194" t="s">
        <v>260</v>
      </c>
      <c r="E28" s="196" t="s">
        <v>261</v>
      </c>
      <c r="F28" s="197">
        <v>0</v>
      </c>
      <c r="G28" s="196" t="s">
        <v>262</v>
      </c>
      <c r="H28" s="197">
        <v>0</v>
      </c>
      <c r="I28" s="198">
        <f t="shared" si="1"/>
        <v>0</v>
      </c>
      <c r="J28" s="309" t="s">
        <v>163</v>
      </c>
      <c r="K28" s="303" t="s">
        <v>202</v>
      </c>
      <c r="L28" s="305" t="s">
        <v>495</v>
      </c>
      <c r="M28" s="305">
        <v>8</v>
      </c>
      <c r="N28" s="305">
        <f t="shared" si="2"/>
        <v>4</v>
      </c>
      <c r="O28" s="312"/>
      <c r="Q28" s="202"/>
    </row>
    <row r="29" spans="1:17" ht="20.100000000000001" hidden="1" customHeight="1">
      <c r="A29" s="203">
        <v>24</v>
      </c>
      <c r="B29" s="194">
        <f t="shared" si="0"/>
        <v>0</v>
      </c>
      <c r="C29" s="195"/>
      <c r="D29" s="194"/>
      <c r="E29" s="196"/>
      <c r="F29" s="197"/>
      <c r="G29" s="196"/>
      <c r="H29" s="197"/>
      <c r="I29" s="198">
        <f t="shared" si="1"/>
        <v>0</v>
      </c>
      <c r="J29" s="199"/>
      <c r="K29" s="192"/>
      <c r="L29" s="310"/>
      <c r="M29" s="298"/>
      <c r="N29" s="305">
        <f t="shared" si="2"/>
        <v>0</v>
      </c>
      <c r="O29" s="311"/>
      <c r="Q29" s="202"/>
    </row>
    <row r="30" spans="1:17" ht="20.100000000000001" hidden="1" customHeight="1">
      <c r="A30" s="204">
        <v>25</v>
      </c>
      <c r="B30" s="194">
        <f t="shared" si="0"/>
        <v>0</v>
      </c>
      <c r="C30" s="195"/>
      <c r="D30" s="194"/>
      <c r="E30" s="196"/>
      <c r="F30" s="197"/>
      <c r="G30" s="196"/>
      <c r="H30" s="197"/>
      <c r="I30" s="198">
        <f t="shared" si="1"/>
        <v>0</v>
      </c>
      <c r="J30" s="199"/>
      <c r="K30" s="200"/>
      <c r="L30" s="300"/>
      <c r="M30" s="299"/>
      <c r="N30" s="305">
        <f t="shared" si="2"/>
        <v>0</v>
      </c>
      <c r="O30" s="201"/>
      <c r="Q30" s="202"/>
    </row>
    <row r="31" spans="1:17" ht="20.100000000000001" hidden="1" customHeight="1">
      <c r="A31" s="203">
        <v>26</v>
      </c>
      <c r="B31" s="194">
        <f t="shared" si="0"/>
        <v>0</v>
      </c>
      <c r="C31" s="195"/>
      <c r="D31" s="194"/>
      <c r="E31" s="196"/>
      <c r="F31" s="197"/>
      <c r="G31" s="196"/>
      <c r="H31" s="197"/>
      <c r="I31" s="198">
        <f t="shared" si="1"/>
        <v>0</v>
      </c>
      <c r="J31" s="199"/>
      <c r="K31" s="200"/>
      <c r="L31" s="300"/>
      <c r="M31" s="299"/>
      <c r="N31" s="305">
        <f t="shared" si="2"/>
        <v>0</v>
      </c>
      <c r="O31" s="201"/>
      <c r="Q31" s="202"/>
    </row>
    <row r="32" spans="1:17" ht="20.100000000000001" hidden="1" customHeight="1">
      <c r="A32" s="204">
        <v>27</v>
      </c>
      <c r="B32" s="194">
        <f t="shared" si="0"/>
        <v>0</v>
      </c>
      <c r="C32" s="195"/>
      <c r="D32" s="194"/>
      <c r="E32" s="196"/>
      <c r="F32" s="197"/>
      <c r="G32" s="196"/>
      <c r="H32" s="197"/>
      <c r="I32" s="198">
        <f t="shared" si="1"/>
        <v>0</v>
      </c>
      <c r="J32" s="199"/>
      <c r="K32" s="200"/>
      <c r="L32" s="300"/>
      <c r="M32" s="299"/>
      <c r="N32" s="305">
        <f t="shared" si="2"/>
        <v>0</v>
      </c>
      <c r="O32" s="201"/>
      <c r="Q32" s="202"/>
    </row>
    <row r="33" spans="1:17" ht="20.100000000000001" hidden="1" customHeight="1">
      <c r="A33" s="203">
        <v>28</v>
      </c>
      <c r="B33" s="194">
        <f t="shared" si="0"/>
        <v>0</v>
      </c>
      <c r="C33" s="195"/>
      <c r="D33" s="194"/>
      <c r="E33" s="196"/>
      <c r="F33" s="197"/>
      <c r="G33" s="196"/>
      <c r="H33" s="197"/>
      <c r="I33" s="198">
        <f t="shared" si="1"/>
        <v>0</v>
      </c>
      <c r="J33" s="199"/>
      <c r="K33" s="200"/>
      <c r="L33" s="300"/>
      <c r="M33" s="299"/>
      <c r="N33" s="305">
        <f t="shared" si="2"/>
        <v>0</v>
      </c>
      <c r="O33" s="201"/>
      <c r="Q33" s="202"/>
    </row>
    <row r="34" spans="1:17" ht="20.100000000000001" hidden="1" customHeight="1">
      <c r="A34" s="204">
        <v>29</v>
      </c>
      <c r="B34" s="194">
        <f t="shared" si="0"/>
        <v>0</v>
      </c>
      <c r="C34" s="195"/>
      <c r="D34" s="194"/>
      <c r="E34" s="196"/>
      <c r="F34" s="197"/>
      <c r="G34" s="196"/>
      <c r="H34" s="197"/>
      <c r="I34" s="198">
        <f t="shared" si="1"/>
        <v>0</v>
      </c>
      <c r="J34" s="199"/>
      <c r="K34" s="200"/>
      <c r="L34" s="300"/>
      <c r="M34" s="299"/>
      <c r="N34" s="305">
        <f t="shared" si="2"/>
        <v>0</v>
      </c>
      <c r="O34" s="201"/>
      <c r="Q34" s="202"/>
    </row>
    <row r="35" spans="1:17" ht="20.100000000000001" hidden="1" customHeight="1">
      <c r="A35" s="203">
        <v>30</v>
      </c>
      <c r="B35" s="194">
        <f t="shared" si="0"/>
        <v>0</v>
      </c>
      <c r="C35" s="195"/>
      <c r="D35" s="194"/>
      <c r="E35" s="196"/>
      <c r="F35" s="197"/>
      <c r="G35" s="196"/>
      <c r="H35" s="197"/>
      <c r="I35" s="198">
        <f t="shared" si="1"/>
        <v>0</v>
      </c>
      <c r="J35" s="199"/>
      <c r="K35" s="200"/>
      <c r="L35" s="300"/>
      <c r="M35" s="299"/>
      <c r="N35" s="305">
        <f t="shared" si="2"/>
        <v>0</v>
      </c>
      <c r="O35" s="201"/>
      <c r="Q35" s="202"/>
    </row>
    <row r="36" spans="1:17" ht="20.100000000000001" hidden="1" customHeight="1">
      <c r="A36" s="204">
        <v>31</v>
      </c>
      <c r="B36" s="194">
        <f t="shared" si="0"/>
        <v>0</v>
      </c>
      <c r="C36" s="195"/>
      <c r="D36" s="194"/>
      <c r="E36" s="196"/>
      <c r="F36" s="197"/>
      <c r="G36" s="196"/>
      <c r="H36" s="197"/>
      <c r="I36" s="198">
        <f t="shared" si="1"/>
        <v>0</v>
      </c>
      <c r="J36" s="199"/>
      <c r="K36" s="200"/>
      <c r="L36" s="300"/>
      <c r="M36" s="299"/>
      <c r="N36" s="305">
        <f t="shared" si="2"/>
        <v>0</v>
      </c>
      <c r="O36" s="201"/>
      <c r="Q36" s="202"/>
    </row>
    <row r="37" spans="1:17" ht="20.100000000000001" hidden="1" customHeight="1">
      <c r="A37" s="203">
        <v>32</v>
      </c>
      <c r="B37" s="194">
        <f t="shared" si="0"/>
        <v>0</v>
      </c>
      <c r="C37" s="195"/>
      <c r="D37" s="194"/>
      <c r="E37" s="196"/>
      <c r="F37" s="197"/>
      <c r="G37" s="196"/>
      <c r="H37" s="197"/>
      <c r="I37" s="198">
        <f t="shared" si="1"/>
        <v>0</v>
      </c>
      <c r="J37" s="199"/>
      <c r="K37" s="200"/>
      <c r="L37" s="300"/>
      <c r="M37" s="299"/>
      <c r="N37" s="305">
        <f t="shared" si="2"/>
        <v>0</v>
      </c>
      <c r="O37" s="201"/>
      <c r="Q37" s="202"/>
    </row>
    <row r="38" spans="1:17" ht="20.100000000000001" hidden="1" customHeight="1">
      <c r="A38" s="204">
        <v>33</v>
      </c>
      <c r="B38" s="194">
        <f t="shared" si="0"/>
        <v>0</v>
      </c>
      <c r="C38" s="195"/>
      <c r="D38" s="194"/>
      <c r="E38" s="196"/>
      <c r="F38" s="197"/>
      <c r="G38" s="196"/>
      <c r="H38" s="197"/>
      <c r="I38" s="198">
        <f t="shared" ref="I38:I69" si="3">F38+H38</f>
        <v>0</v>
      </c>
      <c r="J38" s="199"/>
      <c r="K38" s="200"/>
      <c r="L38" s="300"/>
      <c r="M38" s="299"/>
      <c r="N38" s="305">
        <f t="shared" si="2"/>
        <v>0</v>
      </c>
      <c r="O38" s="201"/>
      <c r="Q38" s="202"/>
    </row>
    <row r="39" spans="1:17" ht="20.100000000000001" hidden="1" customHeight="1">
      <c r="A39" s="203">
        <v>34</v>
      </c>
      <c r="B39" s="194">
        <f t="shared" si="0"/>
        <v>0</v>
      </c>
      <c r="C39" s="195"/>
      <c r="D39" s="194"/>
      <c r="E39" s="196"/>
      <c r="F39" s="197"/>
      <c r="G39" s="196"/>
      <c r="H39" s="197"/>
      <c r="I39" s="198">
        <f t="shared" si="3"/>
        <v>0</v>
      </c>
      <c r="J39" s="199"/>
      <c r="K39" s="200"/>
      <c r="L39" s="300"/>
      <c r="M39" s="299"/>
      <c r="N39" s="305">
        <f t="shared" si="2"/>
        <v>0</v>
      </c>
      <c r="O39" s="201"/>
      <c r="Q39" s="202"/>
    </row>
    <row r="40" spans="1:17" ht="20.100000000000001" hidden="1" customHeight="1">
      <c r="A40" s="204">
        <v>35</v>
      </c>
      <c r="B40" s="194">
        <f t="shared" si="0"/>
        <v>0</v>
      </c>
      <c r="C40" s="195"/>
      <c r="D40" s="194"/>
      <c r="E40" s="196"/>
      <c r="F40" s="197"/>
      <c r="G40" s="196"/>
      <c r="H40" s="197"/>
      <c r="I40" s="198">
        <f t="shared" si="3"/>
        <v>0</v>
      </c>
      <c r="J40" s="199"/>
      <c r="K40" s="200"/>
      <c r="L40" s="300"/>
      <c r="M40" s="299"/>
      <c r="N40" s="305">
        <f t="shared" si="2"/>
        <v>0</v>
      </c>
      <c r="O40" s="201"/>
      <c r="Q40" s="202"/>
    </row>
    <row r="41" spans="1:17" ht="20.100000000000001" hidden="1" customHeight="1">
      <c r="A41" s="203">
        <v>36</v>
      </c>
      <c r="B41" s="194">
        <f t="shared" si="0"/>
        <v>0</v>
      </c>
      <c r="C41" s="195"/>
      <c r="D41" s="194"/>
      <c r="E41" s="196"/>
      <c r="F41" s="197"/>
      <c r="G41" s="196"/>
      <c r="H41" s="197"/>
      <c r="I41" s="198">
        <f t="shared" si="3"/>
        <v>0</v>
      </c>
      <c r="J41" s="199"/>
      <c r="K41" s="200"/>
      <c r="L41" s="300"/>
      <c r="M41" s="299"/>
      <c r="N41" s="305">
        <f t="shared" si="2"/>
        <v>0</v>
      </c>
      <c r="O41" s="201"/>
      <c r="Q41" s="202"/>
    </row>
    <row r="42" spans="1:17" ht="20.100000000000001" hidden="1" customHeight="1">
      <c r="A42" s="204">
        <v>37</v>
      </c>
      <c r="B42" s="194">
        <f t="shared" si="0"/>
        <v>0</v>
      </c>
      <c r="C42" s="195"/>
      <c r="D42" s="194"/>
      <c r="E42" s="196"/>
      <c r="F42" s="197"/>
      <c r="G42" s="196"/>
      <c r="H42" s="197"/>
      <c r="I42" s="198">
        <f t="shared" si="3"/>
        <v>0</v>
      </c>
      <c r="J42" s="199"/>
      <c r="K42" s="200"/>
      <c r="L42" s="300"/>
      <c r="M42" s="299"/>
      <c r="N42" s="305">
        <f t="shared" si="2"/>
        <v>0</v>
      </c>
      <c r="O42" s="201"/>
      <c r="Q42" s="202"/>
    </row>
    <row r="43" spans="1:17" ht="20.100000000000001" hidden="1" customHeight="1">
      <c r="A43" s="203">
        <v>38</v>
      </c>
      <c r="B43" s="194">
        <f t="shared" si="0"/>
        <v>0</v>
      </c>
      <c r="C43" s="195"/>
      <c r="D43" s="194"/>
      <c r="E43" s="196"/>
      <c r="F43" s="197"/>
      <c r="G43" s="196"/>
      <c r="H43" s="197"/>
      <c r="I43" s="198">
        <f t="shared" si="3"/>
        <v>0</v>
      </c>
      <c r="J43" s="199"/>
      <c r="K43" s="200"/>
      <c r="L43" s="300"/>
      <c r="M43" s="299"/>
      <c r="N43" s="305">
        <f t="shared" si="2"/>
        <v>0</v>
      </c>
      <c r="O43" s="201"/>
      <c r="Q43" s="202"/>
    </row>
    <row r="44" spans="1:17" ht="20.100000000000001" hidden="1" customHeight="1">
      <c r="A44" s="204">
        <v>39</v>
      </c>
      <c r="B44" s="194">
        <f t="shared" si="0"/>
        <v>0</v>
      </c>
      <c r="C44" s="195"/>
      <c r="D44" s="194"/>
      <c r="E44" s="196"/>
      <c r="F44" s="197"/>
      <c r="G44" s="196"/>
      <c r="H44" s="197"/>
      <c r="I44" s="198">
        <f t="shared" si="3"/>
        <v>0</v>
      </c>
      <c r="J44" s="199"/>
      <c r="K44" s="200"/>
      <c r="L44" s="300"/>
      <c r="M44" s="299"/>
      <c r="N44" s="305">
        <f t="shared" si="2"/>
        <v>0</v>
      </c>
      <c r="O44" s="201"/>
      <c r="Q44" s="202"/>
    </row>
    <row r="45" spans="1:17" ht="20.100000000000001" hidden="1" customHeight="1">
      <c r="A45" s="203">
        <v>40</v>
      </c>
      <c r="B45" s="194">
        <f t="shared" si="0"/>
        <v>0</v>
      </c>
      <c r="C45" s="195"/>
      <c r="D45" s="194"/>
      <c r="E45" s="196"/>
      <c r="F45" s="197"/>
      <c r="G45" s="196"/>
      <c r="H45" s="197"/>
      <c r="I45" s="198">
        <f t="shared" si="3"/>
        <v>0</v>
      </c>
      <c r="J45" s="199"/>
      <c r="K45" s="200"/>
      <c r="L45" s="300"/>
      <c r="M45" s="299"/>
      <c r="N45" s="305">
        <f t="shared" si="2"/>
        <v>0</v>
      </c>
      <c r="O45" s="201"/>
      <c r="Q45" s="202"/>
    </row>
    <row r="46" spans="1:17" ht="20.100000000000001" hidden="1" customHeight="1">
      <c r="A46" s="204">
        <v>41</v>
      </c>
      <c r="B46" s="194">
        <f t="shared" si="0"/>
        <v>0</v>
      </c>
      <c r="C46" s="195"/>
      <c r="D46" s="194"/>
      <c r="E46" s="196"/>
      <c r="F46" s="197"/>
      <c r="G46" s="196"/>
      <c r="H46" s="197"/>
      <c r="I46" s="198">
        <f t="shared" si="3"/>
        <v>0</v>
      </c>
      <c r="J46" s="199"/>
      <c r="K46" s="200"/>
      <c r="L46" s="300"/>
      <c r="M46" s="299"/>
      <c r="N46" s="305">
        <f t="shared" si="2"/>
        <v>0</v>
      </c>
      <c r="O46" s="201"/>
      <c r="Q46" s="202"/>
    </row>
    <row r="47" spans="1:17" ht="20.100000000000001" hidden="1" customHeight="1">
      <c r="A47" s="203">
        <v>42</v>
      </c>
      <c r="B47" s="194">
        <f t="shared" ref="B47:B78" si="4">K47</f>
        <v>0</v>
      </c>
      <c r="C47" s="195"/>
      <c r="D47" s="194"/>
      <c r="E47" s="196"/>
      <c r="F47" s="197"/>
      <c r="G47" s="196"/>
      <c r="H47" s="197"/>
      <c r="I47" s="198">
        <f t="shared" si="3"/>
        <v>0</v>
      </c>
      <c r="J47" s="199"/>
      <c r="K47" s="200"/>
      <c r="L47" s="300"/>
      <c r="M47" s="299"/>
      <c r="N47" s="305">
        <f t="shared" si="2"/>
        <v>0</v>
      </c>
      <c r="O47" s="201"/>
      <c r="Q47" s="202"/>
    </row>
    <row r="48" spans="1:17" ht="20.100000000000001" hidden="1" customHeight="1">
      <c r="A48" s="204">
        <v>43</v>
      </c>
      <c r="B48" s="194">
        <f t="shared" si="4"/>
        <v>0</v>
      </c>
      <c r="C48" s="195"/>
      <c r="D48" s="194"/>
      <c r="E48" s="196"/>
      <c r="F48" s="197"/>
      <c r="G48" s="196"/>
      <c r="H48" s="197"/>
      <c r="I48" s="198">
        <f t="shared" si="3"/>
        <v>0</v>
      </c>
      <c r="J48" s="199"/>
      <c r="K48" s="200"/>
      <c r="L48" s="300"/>
      <c r="M48" s="299"/>
      <c r="N48" s="305">
        <f t="shared" si="2"/>
        <v>0</v>
      </c>
      <c r="O48" s="201"/>
      <c r="Q48" s="202"/>
    </row>
    <row r="49" spans="1:17" ht="20.100000000000001" hidden="1" customHeight="1">
      <c r="A49" s="203">
        <v>44</v>
      </c>
      <c r="B49" s="194">
        <f t="shared" si="4"/>
        <v>0</v>
      </c>
      <c r="C49" s="195"/>
      <c r="D49" s="194"/>
      <c r="E49" s="196"/>
      <c r="F49" s="197"/>
      <c r="G49" s="196"/>
      <c r="H49" s="197"/>
      <c r="I49" s="198">
        <f t="shared" si="3"/>
        <v>0</v>
      </c>
      <c r="J49" s="199"/>
      <c r="K49" s="200"/>
      <c r="L49" s="300"/>
      <c r="M49" s="299"/>
      <c r="N49" s="305">
        <f t="shared" si="2"/>
        <v>0</v>
      </c>
      <c r="O49" s="201"/>
      <c r="Q49" s="202"/>
    </row>
    <row r="50" spans="1:17" ht="20.100000000000001" hidden="1" customHeight="1">
      <c r="A50" s="204">
        <v>45</v>
      </c>
      <c r="B50" s="194">
        <f t="shared" si="4"/>
        <v>0</v>
      </c>
      <c r="C50" s="195"/>
      <c r="D50" s="194"/>
      <c r="E50" s="196"/>
      <c r="F50" s="197"/>
      <c r="G50" s="196"/>
      <c r="H50" s="197"/>
      <c r="I50" s="198">
        <f t="shared" si="3"/>
        <v>0</v>
      </c>
      <c r="J50" s="199"/>
      <c r="K50" s="200"/>
      <c r="L50" s="300"/>
      <c r="M50" s="299"/>
      <c r="N50" s="305">
        <f t="shared" si="2"/>
        <v>0</v>
      </c>
      <c r="O50" s="201"/>
      <c r="Q50" s="202"/>
    </row>
    <row r="51" spans="1:17" ht="20.100000000000001" hidden="1" customHeight="1">
      <c r="A51" s="203">
        <v>46</v>
      </c>
      <c r="B51" s="194">
        <f t="shared" si="4"/>
        <v>0</v>
      </c>
      <c r="C51" s="195"/>
      <c r="D51" s="194"/>
      <c r="E51" s="196"/>
      <c r="F51" s="197"/>
      <c r="G51" s="196"/>
      <c r="H51" s="197"/>
      <c r="I51" s="198">
        <f t="shared" si="3"/>
        <v>0</v>
      </c>
      <c r="J51" s="199"/>
      <c r="K51" s="200"/>
      <c r="L51" s="300"/>
      <c r="M51" s="299"/>
      <c r="N51" s="305">
        <f t="shared" si="2"/>
        <v>0</v>
      </c>
      <c r="O51" s="201"/>
      <c r="Q51" s="202"/>
    </row>
    <row r="52" spans="1:17" ht="20.100000000000001" hidden="1" customHeight="1">
      <c r="A52" s="204">
        <v>47</v>
      </c>
      <c r="B52" s="194">
        <f t="shared" si="4"/>
        <v>0</v>
      </c>
      <c r="C52" s="195"/>
      <c r="D52" s="194"/>
      <c r="E52" s="196"/>
      <c r="F52" s="197"/>
      <c r="G52" s="196"/>
      <c r="H52" s="197"/>
      <c r="I52" s="198">
        <f t="shared" si="3"/>
        <v>0</v>
      </c>
      <c r="J52" s="199"/>
      <c r="K52" s="200"/>
      <c r="L52" s="300"/>
      <c r="M52" s="299"/>
      <c r="N52" s="305">
        <f t="shared" si="2"/>
        <v>0</v>
      </c>
      <c r="O52" s="201"/>
      <c r="Q52" s="202"/>
    </row>
    <row r="53" spans="1:17" ht="20.100000000000001" hidden="1" customHeight="1">
      <c r="A53" s="203">
        <v>48</v>
      </c>
      <c r="B53" s="194">
        <f t="shared" si="4"/>
        <v>0</v>
      </c>
      <c r="C53" s="195"/>
      <c r="D53" s="194"/>
      <c r="E53" s="196"/>
      <c r="F53" s="197"/>
      <c r="G53" s="196"/>
      <c r="H53" s="197"/>
      <c r="I53" s="198">
        <f t="shared" si="3"/>
        <v>0</v>
      </c>
      <c r="J53" s="199"/>
      <c r="K53" s="200"/>
      <c r="L53" s="300"/>
      <c r="M53" s="299"/>
      <c r="N53" s="305">
        <f t="shared" si="2"/>
        <v>0</v>
      </c>
      <c r="O53" s="201"/>
      <c r="Q53" s="202"/>
    </row>
    <row r="54" spans="1:17" ht="20.100000000000001" hidden="1" customHeight="1">
      <c r="A54" s="204">
        <v>49</v>
      </c>
      <c r="B54" s="194">
        <f t="shared" si="4"/>
        <v>0</v>
      </c>
      <c r="C54" s="195"/>
      <c r="D54" s="194"/>
      <c r="E54" s="196"/>
      <c r="F54" s="197"/>
      <c r="G54" s="196"/>
      <c r="H54" s="197"/>
      <c r="I54" s="198">
        <f t="shared" si="3"/>
        <v>0</v>
      </c>
      <c r="J54" s="199"/>
      <c r="K54" s="200"/>
      <c r="L54" s="300"/>
      <c r="M54" s="299"/>
      <c r="N54" s="305">
        <f t="shared" si="2"/>
        <v>0</v>
      </c>
      <c r="O54" s="201"/>
      <c r="Q54" s="202"/>
    </row>
    <row r="55" spans="1:17" ht="20.100000000000001" hidden="1" customHeight="1">
      <c r="A55" s="203">
        <v>50</v>
      </c>
      <c r="B55" s="194">
        <f t="shared" si="4"/>
        <v>0</v>
      </c>
      <c r="C55" s="195"/>
      <c r="D55" s="194"/>
      <c r="E55" s="196"/>
      <c r="F55" s="197"/>
      <c r="G55" s="196"/>
      <c r="H55" s="197"/>
      <c r="I55" s="198">
        <f t="shared" si="3"/>
        <v>0</v>
      </c>
      <c r="J55" s="199"/>
      <c r="K55" s="200"/>
      <c r="L55" s="300"/>
      <c r="M55" s="299"/>
      <c r="N55" s="305">
        <f t="shared" si="2"/>
        <v>0</v>
      </c>
      <c r="O55" s="201"/>
      <c r="Q55" s="202"/>
    </row>
    <row r="56" spans="1:17" ht="20.100000000000001" hidden="1" customHeight="1">
      <c r="A56" s="204">
        <v>51</v>
      </c>
      <c r="B56" s="194">
        <f t="shared" si="4"/>
        <v>0</v>
      </c>
      <c r="C56" s="195"/>
      <c r="D56" s="194"/>
      <c r="E56" s="196"/>
      <c r="F56" s="197"/>
      <c r="G56" s="196"/>
      <c r="H56" s="197"/>
      <c r="I56" s="198">
        <f t="shared" si="3"/>
        <v>0</v>
      </c>
      <c r="J56" s="199"/>
      <c r="K56" s="200"/>
      <c r="L56" s="300"/>
      <c r="M56" s="299"/>
      <c r="N56" s="305">
        <f t="shared" si="2"/>
        <v>0</v>
      </c>
      <c r="O56" s="201"/>
      <c r="Q56" s="202"/>
    </row>
    <row r="57" spans="1:17" ht="20.100000000000001" hidden="1" customHeight="1">
      <c r="A57" s="203">
        <v>52</v>
      </c>
      <c r="B57" s="194">
        <f t="shared" si="4"/>
        <v>0</v>
      </c>
      <c r="C57" s="195"/>
      <c r="D57" s="194"/>
      <c r="E57" s="196"/>
      <c r="F57" s="197"/>
      <c r="G57" s="196"/>
      <c r="H57" s="197"/>
      <c r="I57" s="198">
        <f t="shared" si="3"/>
        <v>0</v>
      </c>
      <c r="J57" s="199"/>
      <c r="K57" s="200"/>
      <c r="L57" s="300"/>
      <c r="M57" s="299"/>
      <c r="N57" s="305">
        <f t="shared" si="2"/>
        <v>0</v>
      </c>
      <c r="O57" s="201"/>
      <c r="Q57" s="202"/>
    </row>
    <row r="58" spans="1:17" ht="20.100000000000001" hidden="1" customHeight="1">
      <c r="A58" s="204">
        <v>53</v>
      </c>
      <c r="B58" s="194">
        <f t="shared" si="4"/>
        <v>0</v>
      </c>
      <c r="C58" s="195"/>
      <c r="D58" s="194"/>
      <c r="E58" s="196"/>
      <c r="F58" s="197"/>
      <c r="G58" s="196"/>
      <c r="H58" s="197"/>
      <c r="I58" s="198">
        <f t="shared" si="3"/>
        <v>0</v>
      </c>
      <c r="J58" s="199"/>
      <c r="K58" s="200"/>
      <c r="L58" s="300"/>
      <c r="M58" s="299"/>
      <c r="N58" s="305">
        <f t="shared" si="2"/>
        <v>0</v>
      </c>
      <c r="O58" s="201"/>
      <c r="Q58" s="202"/>
    </row>
    <row r="59" spans="1:17" ht="20.100000000000001" hidden="1" customHeight="1">
      <c r="A59" s="203">
        <v>54</v>
      </c>
      <c r="B59" s="194">
        <f t="shared" si="4"/>
        <v>0</v>
      </c>
      <c r="C59" s="195"/>
      <c r="D59" s="194"/>
      <c r="E59" s="196"/>
      <c r="F59" s="197"/>
      <c r="G59" s="196"/>
      <c r="H59" s="197"/>
      <c r="I59" s="198">
        <f t="shared" si="3"/>
        <v>0</v>
      </c>
      <c r="J59" s="199"/>
      <c r="K59" s="200"/>
      <c r="L59" s="300"/>
      <c r="M59" s="299"/>
      <c r="N59" s="305">
        <f t="shared" si="2"/>
        <v>0</v>
      </c>
      <c r="O59" s="201"/>
      <c r="Q59" s="202"/>
    </row>
    <row r="60" spans="1:17" ht="20.100000000000001" hidden="1" customHeight="1">
      <c r="A60" s="204">
        <v>55</v>
      </c>
      <c r="B60" s="194">
        <f t="shared" si="4"/>
        <v>0</v>
      </c>
      <c r="C60" s="195"/>
      <c r="D60" s="194"/>
      <c r="E60" s="196"/>
      <c r="F60" s="197"/>
      <c r="G60" s="196"/>
      <c r="H60" s="197"/>
      <c r="I60" s="198">
        <f t="shared" si="3"/>
        <v>0</v>
      </c>
      <c r="J60" s="199"/>
      <c r="K60" s="200"/>
      <c r="L60" s="300"/>
      <c r="M60" s="299"/>
      <c r="N60" s="305">
        <f t="shared" si="2"/>
        <v>0</v>
      </c>
      <c r="O60" s="201"/>
      <c r="Q60" s="202"/>
    </row>
    <row r="61" spans="1:17" ht="20.100000000000001" hidden="1" customHeight="1">
      <c r="A61" s="203">
        <v>56</v>
      </c>
      <c r="B61" s="194">
        <f t="shared" si="4"/>
        <v>0</v>
      </c>
      <c r="C61" s="195"/>
      <c r="D61" s="194"/>
      <c r="E61" s="196"/>
      <c r="F61" s="197"/>
      <c r="G61" s="196"/>
      <c r="H61" s="197"/>
      <c r="I61" s="198">
        <f t="shared" si="3"/>
        <v>0</v>
      </c>
      <c r="J61" s="199"/>
      <c r="K61" s="200"/>
      <c r="L61" s="300"/>
      <c r="M61" s="299"/>
      <c r="N61" s="305">
        <f t="shared" si="2"/>
        <v>0</v>
      </c>
      <c r="O61" s="201"/>
      <c r="Q61" s="202"/>
    </row>
    <row r="62" spans="1:17" ht="20.100000000000001" hidden="1" customHeight="1">
      <c r="A62" s="204">
        <v>57</v>
      </c>
      <c r="B62" s="194">
        <f t="shared" si="4"/>
        <v>0</v>
      </c>
      <c r="C62" s="195"/>
      <c r="D62" s="194"/>
      <c r="E62" s="196"/>
      <c r="F62" s="197"/>
      <c r="G62" s="196"/>
      <c r="H62" s="197"/>
      <c r="I62" s="198">
        <f t="shared" si="3"/>
        <v>0</v>
      </c>
      <c r="J62" s="199"/>
      <c r="K62" s="200"/>
      <c r="L62" s="300"/>
      <c r="M62" s="299"/>
      <c r="N62" s="305">
        <f t="shared" si="2"/>
        <v>0</v>
      </c>
      <c r="O62" s="201"/>
      <c r="Q62" s="202"/>
    </row>
    <row r="63" spans="1:17" ht="20.100000000000001" hidden="1" customHeight="1">
      <c r="A63" s="203">
        <v>58</v>
      </c>
      <c r="B63" s="194">
        <f t="shared" si="4"/>
        <v>0</v>
      </c>
      <c r="C63" s="195"/>
      <c r="D63" s="194"/>
      <c r="E63" s="196"/>
      <c r="F63" s="197"/>
      <c r="G63" s="196"/>
      <c r="H63" s="197"/>
      <c r="I63" s="198">
        <f t="shared" si="3"/>
        <v>0</v>
      </c>
      <c r="J63" s="199"/>
      <c r="K63" s="200"/>
      <c r="L63" s="300"/>
      <c r="M63" s="299"/>
      <c r="N63" s="305">
        <f t="shared" si="2"/>
        <v>0</v>
      </c>
      <c r="O63" s="201"/>
      <c r="Q63" s="202"/>
    </row>
    <row r="64" spans="1:17" ht="20.100000000000001" hidden="1" customHeight="1">
      <c r="A64" s="204">
        <v>59</v>
      </c>
      <c r="B64" s="194">
        <f t="shared" si="4"/>
        <v>0</v>
      </c>
      <c r="C64" s="195"/>
      <c r="D64" s="194"/>
      <c r="E64" s="196"/>
      <c r="F64" s="197"/>
      <c r="G64" s="196"/>
      <c r="H64" s="197"/>
      <c r="I64" s="198">
        <f t="shared" si="3"/>
        <v>0</v>
      </c>
      <c r="J64" s="199"/>
      <c r="K64" s="200"/>
      <c r="L64" s="300"/>
      <c r="M64" s="299"/>
      <c r="N64" s="305">
        <f t="shared" si="2"/>
        <v>0</v>
      </c>
      <c r="O64" s="201"/>
      <c r="Q64" s="202"/>
    </row>
    <row r="65" spans="1:17" ht="20.100000000000001" hidden="1" customHeight="1">
      <c r="A65" s="203">
        <v>60</v>
      </c>
      <c r="B65" s="194">
        <f t="shared" si="4"/>
        <v>0</v>
      </c>
      <c r="C65" s="195"/>
      <c r="D65" s="194"/>
      <c r="E65" s="196"/>
      <c r="F65" s="197"/>
      <c r="G65" s="196"/>
      <c r="H65" s="197"/>
      <c r="I65" s="198">
        <f t="shared" si="3"/>
        <v>0</v>
      </c>
      <c r="J65" s="199"/>
      <c r="K65" s="200"/>
      <c r="L65" s="300"/>
      <c r="M65" s="299"/>
      <c r="N65" s="305">
        <f t="shared" si="2"/>
        <v>0</v>
      </c>
      <c r="O65" s="201"/>
      <c r="Q65" s="202"/>
    </row>
    <row r="66" spans="1:17" ht="20.100000000000001" hidden="1" customHeight="1">
      <c r="A66" s="204">
        <v>61</v>
      </c>
      <c r="B66" s="194">
        <f t="shared" si="4"/>
        <v>0</v>
      </c>
      <c r="C66" s="195"/>
      <c r="D66" s="194"/>
      <c r="E66" s="196"/>
      <c r="F66" s="197"/>
      <c r="G66" s="196"/>
      <c r="H66" s="197"/>
      <c r="I66" s="198">
        <f t="shared" si="3"/>
        <v>0</v>
      </c>
      <c r="J66" s="199"/>
      <c r="K66" s="200"/>
      <c r="L66" s="300"/>
      <c r="M66" s="299"/>
      <c r="N66" s="305">
        <f t="shared" si="2"/>
        <v>0</v>
      </c>
      <c r="O66" s="201"/>
      <c r="Q66" s="202"/>
    </row>
    <row r="67" spans="1:17" ht="20.100000000000001" hidden="1" customHeight="1">
      <c r="A67" s="203">
        <v>62</v>
      </c>
      <c r="B67" s="194">
        <f t="shared" si="4"/>
        <v>0</v>
      </c>
      <c r="C67" s="195"/>
      <c r="D67" s="194"/>
      <c r="E67" s="196"/>
      <c r="F67" s="197"/>
      <c r="G67" s="196"/>
      <c r="H67" s="197"/>
      <c r="I67" s="198">
        <f t="shared" si="3"/>
        <v>0</v>
      </c>
      <c r="J67" s="199"/>
      <c r="K67" s="200"/>
      <c r="L67" s="300"/>
      <c r="M67" s="299"/>
      <c r="N67" s="305">
        <f t="shared" si="2"/>
        <v>0</v>
      </c>
      <c r="O67" s="201"/>
      <c r="Q67" s="202"/>
    </row>
    <row r="68" spans="1:17" ht="20.100000000000001" hidden="1" customHeight="1">
      <c r="A68" s="204">
        <v>63</v>
      </c>
      <c r="B68" s="194">
        <f t="shared" si="4"/>
        <v>0</v>
      </c>
      <c r="C68" s="195"/>
      <c r="D68" s="194"/>
      <c r="E68" s="196"/>
      <c r="F68" s="197"/>
      <c r="G68" s="196"/>
      <c r="H68" s="197"/>
      <c r="I68" s="198">
        <f t="shared" si="3"/>
        <v>0</v>
      </c>
      <c r="J68" s="199"/>
      <c r="K68" s="200"/>
      <c r="L68" s="300"/>
      <c r="M68" s="299"/>
      <c r="N68" s="305">
        <f t="shared" si="2"/>
        <v>0</v>
      </c>
      <c r="O68" s="201"/>
      <c r="Q68" s="202"/>
    </row>
    <row r="69" spans="1:17" ht="20.100000000000001" hidden="1" customHeight="1">
      <c r="A69" s="203">
        <v>64</v>
      </c>
      <c r="B69" s="194">
        <f t="shared" si="4"/>
        <v>0</v>
      </c>
      <c r="C69" s="195"/>
      <c r="D69" s="194"/>
      <c r="E69" s="196"/>
      <c r="F69" s="197"/>
      <c r="G69" s="196"/>
      <c r="H69" s="197"/>
      <c r="I69" s="198">
        <f t="shared" si="3"/>
        <v>0</v>
      </c>
      <c r="J69" s="199"/>
      <c r="K69" s="200"/>
      <c r="L69" s="300"/>
      <c r="M69" s="299"/>
      <c r="N69" s="305">
        <f t="shared" si="2"/>
        <v>0</v>
      </c>
      <c r="O69" s="201"/>
      <c r="Q69" s="202"/>
    </row>
    <row r="70" spans="1:17" ht="20.100000000000001" hidden="1" customHeight="1">
      <c r="A70" s="204">
        <v>65</v>
      </c>
      <c r="B70" s="194">
        <f t="shared" si="4"/>
        <v>0</v>
      </c>
      <c r="C70" s="195"/>
      <c r="D70" s="194"/>
      <c r="E70" s="196"/>
      <c r="F70" s="197"/>
      <c r="G70" s="196"/>
      <c r="H70" s="197"/>
      <c r="I70" s="198">
        <f t="shared" ref="I70:I96" si="5">F70+H70</f>
        <v>0</v>
      </c>
      <c r="J70" s="199"/>
      <c r="K70" s="200"/>
      <c r="L70" s="300"/>
      <c r="M70" s="299"/>
      <c r="N70" s="305">
        <f t="shared" si="2"/>
        <v>0</v>
      </c>
      <c r="O70" s="201"/>
      <c r="Q70" s="202"/>
    </row>
    <row r="71" spans="1:17" ht="20.100000000000001" hidden="1" customHeight="1">
      <c r="A71" s="203">
        <v>66</v>
      </c>
      <c r="B71" s="194">
        <f t="shared" si="4"/>
        <v>0</v>
      </c>
      <c r="C71" s="195"/>
      <c r="D71" s="194"/>
      <c r="E71" s="196"/>
      <c r="F71" s="197"/>
      <c r="G71" s="196"/>
      <c r="H71" s="197"/>
      <c r="I71" s="198">
        <f t="shared" si="5"/>
        <v>0</v>
      </c>
      <c r="J71" s="199"/>
      <c r="K71" s="200"/>
      <c r="L71" s="300"/>
      <c r="M71" s="299"/>
      <c r="N71" s="305">
        <f t="shared" ref="N71:N96" si="6">M71/2</f>
        <v>0</v>
      </c>
      <c r="O71" s="201"/>
      <c r="Q71" s="202"/>
    </row>
    <row r="72" spans="1:17" ht="20.100000000000001" hidden="1" customHeight="1">
      <c r="A72" s="204">
        <v>67</v>
      </c>
      <c r="B72" s="194">
        <f t="shared" si="4"/>
        <v>0</v>
      </c>
      <c r="C72" s="195"/>
      <c r="D72" s="194"/>
      <c r="E72" s="196"/>
      <c r="F72" s="197"/>
      <c r="G72" s="196"/>
      <c r="H72" s="197"/>
      <c r="I72" s="198">
        <f t="shared" si="5"/>
        <v>0</v>
      </c>
      <c r="J72" s="199"/>
      <c r="K72" s="200"/>
      <c r="L72" s="300"/>
      <c r="M72" s="299"/>
      <c r="N72" s="305">
        <f t="shared" si="6"/>
        <v>0</v>
      </c>
      <c r="O72" s="201"/>
      <c r="Q72" s="202"/>
    </row>
    <row r="73" spans="1:17" ht="20.100000000000001" hidden="1" customHeight="1">
      <c r="A73" s="203">
        <v>68</v>
      </c>
      <c r="B73" s="194">
        <f t="shared" si="4"/>
        <v>0</v>
      </c>
      <c r="C73" s="195"/>
      <c r="D73" s="194"/>
      <c r="E73" s="196"/>
      <c r="F73" s="197"/>
      <c r="G73" s="196"/>
      <c r="H73" s="197"/>
      <c r="I73" s="198">
        <f t="shared" si="5"/>
        <v>0</v>
      </c>
      <c r="J73" s="199"/>
      <c r="K73" s="200"/>
      <c r="L73" s="300"/>
      <c r="M73" s="299"/>
      <c r="N73" s="305">
        <f t="shared" si="6"/>
        <v>0</v>
      </c>
      <c r="O73" s="201"/>
      <c r="Q73" s="202"/>
    </row>
    <row r="74" spans="1:17" ht="20.100000000000001" hidden="1" customHeight="1">
      <c r="A74" s="204">
        <v>69</v>
      </c>
      <c r="B74" s="194">
        <f t="shared" si="4"/>
        <v>0</v>
      </c>
      <c r="C74" s="195"/>
      <c r="D74" s="194"/>
      <c r="E74" s="196"/>
      <c r="F74" s="197"/>
      <c r="G74" s="196"/>
      <c r="H74" s="197"/>
      <c r="I74" s="198">
        <f t="shared" si="5"/>
        <v>0</v>
      </c>
      <c r="J74" s="199"/>
      <c r="K74" s="200"/>
      <c r="L74" s="300"/>
      <c r="M74" s="299"/>
      <c r="N74" s="305">
        <f t="shared" si="6"/>
        <v>0</v>
      </c>
      <c r="O74" s="201"/>
      <c r="Q74" s="202"/>
    </row>
    <row r="75" spans="1:17" ht="20.100000000000001" hidden="1" customHeight="1">
      <c r="A75" s="203">
        <v>70</v>
      </c>
      <c r="B75" s="194">
        <f t="shared" si="4"/>
        <v>0</v>
      </c>
      <c r="C75" s="195"/>
      <c r="D75" s="194"/>
      <c r="E75" s="196"/>
      <c r="F75" s="197"/>
      <c r="G75" s="196"/>
      <c r="H75" s="197"/>
      <c r="I75" s="198">
        <f t="shared" si="5"/>
        <v>0</v>
      </c>
      <c r="J75" s="199"/>
      <c r="K75" s="200"/>
      <c r="L75" s="300"/>
      <c r="M75" s="299"/>
      <c r="N75" s="305">
        <f t="shared" si="6"/>
        <v>0</v>
      </c>
      <c r="O75" s="201"/>
      <c r="Q75" s="202"/>
    </row>
    <row r="76" spans="1:17" ht="20.100000000000001" hidden="1" customHeight="1">
      <c r="A76" s="204">
        <v>71</v>
      </c>
      <c r="B76" s="194">
        <f t="shared" si="4"/>
        <v>0</v>
      </c>
      <c r="C76" s="195"/>
      <c r="D76" s="194"/>
      <c r="E76" s="196"/>
      <c r="F76" s="197"/>
      <c r="G76" s="196"/>
      <c r="H76" s="197"/>
      <c r="I76" s="198">
        <f t="shared" si="5"/>
        <v>0</v>
      </c>
      <c r="J76" s="199"/>
      <c r="K76" s="200"/>
      <c r="L76" s="300"/>
      <c r="M76" s="299"/>
      <c r="N76" s="305">
        <f t="shared" si="6"/>
        <v>0</v>
      </c>
      <c r="O76" s="201"/>
      <c r="Q76" s="202"/>
    </row>
    <row r="77" spans="1:17" ht="20.100000000000001" hidden="1" customHeight="1">
      <c r="A77" s="203">
        <v>72</v>
      </c>
      <c r="B77" s="194">
        <f t="shared" si="4"/>
        <v>0</v>
      </c>
      <c r="C77" s="195"/>
      <c r="D77" s="194"/>
      <c r="E77" s="196"/>
      <c r="F77" s="197"/>
      <c r="G77" s="196"/>
      <c r="H77" s="197"/>
      <c r="I77" s="198">
        <f t="shared" si="5"/>
        <v>0</v>
      </c>
      <c r="J77" s="199"/>
      <c r="K77" s="200"/>
      <c r="L77" s="300"/>
      <c r="M77" s="299"/>
      <c r="N77" s="305">
        <f t="shared" si="6"/>
        <v>0</v>
      </c>
      <c r="O77" s="201"/>
      <c r="Q77" s="202"/>
    </row>
    <row r="78" spans="1:17" ht="20.100000000000001" hidden="1" customHeight="1">
      <c r="A78" s="204">
        <v>73</v>
      </c>
      <c r="B78" s="194">
        <f t="shared" si="4"/>
        <v>0</v>
      </c>
      <c r="C78" s="195"/>
      <c r="D78" s="194"/>
      <c r="E78" s="196"/>
      <c r="F78" s="197"/>
      <c r="G78" s="196"/>
      <c r="H78" s="197"/>
      <c r="I78" s="198">
        <f t="shared" si="5"/>
        <v>0</v>
      </c>
      <c r="J78" s="199"/>
      <c r="K78" s="200"/>
      <c r="L78" s="300"/>
      <c r="M78" s="299"/>
      <c r="N78" s="305">
        <f t="shared" si="6"/>
        <v>0</v>
      </c>
      <c r="O78" s="201"/>
      <c r="Q78" s="202"/>
    </row>
    <row r="79" spans="1:17" ht="20.100000000000001" hidden="1" customHeight="1">
      <c r="A79" s="203">
        <v>74</v>
      </c>
      <c r="B79" s="194">
        <f t="shared" ref="B79:B96" si="7">K79</f>
        <v>0</v>
      </c>
      <c r="C79" s="195"/>
      <c r="D79" s="194"/>
      <c r="E79" s="196"/>
      <c r="F79" s="197"/>
      <c r="G79" s="196"/>
      <c r="H79" s="197"/>
      <c r="I79" s="198">
        <f t="shared" si="5"/>
        <v>0</v>
      </c>
      <c r="J79" s="199"/>
      <c r="K79" s="200"/>
      <c r="L79" s="300"/>
      <c r="M79" s="299"/>
      <c r="N79" s="305">
        <f t="shared" si="6"/>
        <v>0</v>
      </c>
      <c r="O79" s="201"/>
      <c r="Q79" s="202"/>
    </row>
    <row r="80" spans="1:17" ht="20.100000000000001" hidden="1" customHeight="1">
      <c r="A80" s="204">
        <v>75</v>
      </c>
      <c r="B80" s="194">
        <f t="shared" si="7"/>
        <v>0</v>
      </c>
      <c r="C80" s="195"/>
      <c r="D80" s="194"/>
      <c r="E80" s="196"/>
      <c r="F80" s="197"/>
      <c r="G80" s="196"/>
      <c r="H80" s="197"/>
      <c r="I80" s="198">
        <f t="shared" si="5"/>
        <v>0</v>
      </c>
      <c r="J80" s="199"/>
      <c r="K80" s="200"/>
      <c r="L80" s="300"/>
      <c r="M80" s="299"/>
      <c r="N80" s="305">
        <f t="shared" si="6"/>
        <v>0</v>
      </c>
      <c r="O80" s="201"/>
      <c r="Q80" s="202"/>
    </row>
    <row r="81" spans="1:17" ht="20.100000000000001" hidden="1" customHeight="1">
      <c r="A81" s="203">
        <v>76</v>
      </c>
      <c r="B81" s="194">
        <f t="shared" si="7"/>
        <v>0</v>
      </c>
      <c r="C81" s="195"/>
      <c r="D81" s="194"/>
      <c r="E81" s="196"/>
      <c r="F81" s="197"/>
      <c r="G81" s="196"/>
      <c r="H81" s="197"/>
      <c r="I81" s="198">
        <f t="shared" si="5"/>
        <v>0</v>
      </c>
      <c r="J81" s="199"/>
      <c r="K81" s="200"/>
      <c r="L81" s="300"/>
      <c r="M81" s="299"/>
      <c r="N81" s="305">
        <f t="shared" si="6"/>
        <v>0</v>
      </c>
      <c r="O81" s="201"/>
      <c r="Q81" s="202"/>
    </row>
    <row r="82" spans="1:17" ht="20.100000000000001" hidden="1" customHeight="1">
      <c r="A82" s="204">
        <v>77</v>
      </c>
      <c r="B82" s="194">
        <f t="shared" si="7"/>
        <v>0</v>
      </c>
      <c r="C82" s="195"/>
      <c r="D82" s="194"/>
      <c r="E82" s="196"/>
      <c r="F82" s="197"/>
      <c r="G82" s="196"/>
      <c r="H82" s="197"/>
      <c r="I82" s="198">
        <f t="shared" si="5"/>
        <v>0</v>
      </c>
      <c r="J82" s="199"/>
      <c r="K82" s="200"/>
      <c r="L82" s="300"/>
      <c r="M82" s="299"/>
      <c r="N82" s="305">
        <f t="shared" si="6"/>
        <v>0</v>
      </c>
      <c r="O82" s="201"/>
      <c r="Q82" s="202"/>
    </row>
    <row r="83" spans="1:17" ht="20.100000000000001" hidden="1" customHeight="1">
      <c r="A83" s="203">
        <v>78</v>
      </c>
      <c r="B83" s="194">
        <f t="shared" si="7"/>
        <v>0</v>
      </c>
      <c r="C83" s="195"/>
      <c r="D83" s="194"/>
      <c r="E83" s="196"/>
      <c r="F83" s="197"/>
      <c r="G83" s="196"/>
      <c r="H83" s="197"/>
      <c r="I83" s="198">
        <f t="shared" si="5"/>
        <v>0</v>
      </c>
      <c r="J83" s="199"/>
      <c r="K83" s="200"/>
      <c r="L83" s="300"/>
      <c r="M83" s="299"/>
      <c r="N83" s="305">
        <f t="shared" si="6"/>
        <v>0</v>
      </c>
      <c r="O83" s="201"/>
      <c r="Q83" s="202"/>
    </row>
    <row r="84" spans="1:17" ht="20.100000000000001" hidden="1" customHeight="1">
      <c r="A84" s="204">
        <v>79</v>
      </c>
      <c r="B84" s="194">
        <f t="shared" si="7"/>
        <v>0</v>
      </c>
      <c r="C84" s="195"/>
      <c r="D84" s="194"/>
      <c r="E84" s="196"/>
      <c r="F84" s="197"/>
      <c r="G84" s="196"/>
      <c r="H84" s="197"/>
      <c r="I84" s="198">
        <f t="shared" si="5"/>
        <v>0</v>
      </c>
      <c r="J84" s="199"/>
      <c r="K84" s="200"/>
      <c r="L84" s="300"/>
      <c r="M84" s="299"/>
      <c r="N84" s="305">
        <f t="shared" si="6"/>
        <v>0</v>
      </c>
      <c r="O84" s="201"/>
      <c r="Q84" s="202"/>
    </row>
    <row r="85" spans="1:17" ht="20.100000000000001" hidden="1" customHeight="1">
      <c r="A85" s="203">
        <v>80</v>
      </c>
      <c r="B85" s="194">
        <f t="shared" si="7"/>
        <v>0</v>
      </c>
      <c r="C85" s="195"/>
      <c r="D85" s="194"/>
      <c r="E85" s="196"/>
      <c r="F85" s="197"/>
      <c r="G85" s="196"/>
      <c r="H85" s="197"/>
      <c r="I85" s="198">
        <f t="shared" si="5"/>
        <v>0</v>
      </c>
      <c r="J85" s="199"/>
      <c r="K85" s="200"/>
      <c r="L85" s="300"/>
      <c r="M85" s="299"/>
      <c r="N85" s="305">
        <f t="shared" si="6"/>
        <v>0</v>
      </c>
      <c r="O85" s="201"/>
      <c r="Q85" s="202"/>
    </row>
    <row r="86" spans="1:17" ht="20.100000000000001" hidden="1" customHeight="1">
      <c r="A86" s="204">
        <v>81</v>
      </c>
      <c r="B86" s="194">
        <f t="shared" si="7"/>
        <v>0</v>
      </c>
      <c r="C86" s="195"/>
      <c r="D86" s="194"/>
      <c r="E86" s="196"/>
      <c r="F86" s="197"/>
      <c r="G86" s="196"/>
      <c r="H86" s="197"/>
      <c r="I86" s="198">
        <f t="shared" si="5"/>
        <v>0</v>
      </c>
      <c r="J86" s="199"/>
      <c r="K86" s="200"/>
      <c r="L86" s="300"/>
      <c r="M86" s="299"/>
      <c r="N86" s="305">
        <f t="shared" si="6"/>
        <v>0</v>
      </c>
      <c r="O86" s="201"/>
      <c r="Q86" s="202"/>
    </row>
    <row r="87" spans="1:17" ht="20.100000000000001" hidden="1" customHeight="1">
      <c r="A87" s="203">
        <v>82</v>
      </c>
      <c r="B87" s="194">
        <f t="shared" si="7"/>
        <v>0</v>
      </c>
      <c r="C87" s="195"/>
      <c r="D87" s="194"/>
      <c r="E87" s="196"/>
      <c r="F87" s="197"/>
      <c r="G87" s="196"/>
      <c r="H87" s="197"/>
      <c r="I87" s="198">
        <f t="shared" si="5"/>
        <v>0</v>
      </c>
      <c r="J87" s="199"/>
      <c r="K87" s="200"/>
      <c r="L87" s="300"/>
      <c r="M87" s="299"/>
      <c r="N87" s="305">
        <f t="shared" si="6"/>
        <v>0</v>
      </c>
      <c r="O87" s="201"/>
      <c r="Q87" s="202"/>
    </row>
    <row r="88" spans="1:17" ht="20.100000000000001" hidden="1" customHeight="1">
      <c r="A88" s="204">
        <v>83</v>
      </c>
      <c r="B88" s="194">
        <f t="shared" si="7"/>
        <v>0</v>
      </c>
      <c r="C88" s="195"/>
      <c r="D88" s="194"/>
      <c r="E88" s="196"/>
      <c r="F88" s="197"/>
      <c r="G88" s="196"/>
      <c r="H88" s="197"/>
      <c r="I88" s="198">
        <f t="shared" si="5"/>
        <v>0</v>
      </c>
      <c r="J88" s="199"/>
      <c r="K88" s="200"/>
      <c r="L88" s="300"/>
      <c r="M88" s="299"/>
      <c r="N88" s="305">
        <f t="shared" si="6"/>
        <v>0</v>
      </c>
      <c r="O88" s="201"/>
      <c r="Q88" s="202"/>
    </row>
    <row r="89" spans="1:17" ht="20.100000000000001" hidden="1" customHeight="1">
      <c r="A89" s="203">
        <v>84</v>
      </c>
      <c r="B89" s="194">
        <f t="shared" si="7"/>
        <v>0</v>
      </c>
      <c r="C89" s="195"/>
      <c r="D89" s="194"/>
      <c r="E89" s="196"/>
      <c r="F89" s="197"/>
      <c r="G89" s="196"/>
      <c r="H89" s="197"/>
      <c r="I89" s="198">
        <f t="shared" si="5"/>
        <v>0</v>
      </c>
      <c r="J89" s="199"/>
      <c r="K89" s="200"/>
      <c r="L89" s="300"/>
      <c r="M89" s="299"/>
      <c r="N89" s="305">
        <f t="shared" si="6"/>
        <v>0</v>
      </c>
      <c r="O89" s="201"/>
      <c r="Q89" s="202"/>
    </row>
    <row r="90" spans="1:17" ht="20.100000000000001" hidden="1" customHeight="1">
      <c r="A90" s="204">
        <v>85</v>
      </c>
      <c r="B90" s="194">
        <f t="shared" si="7"/>
        <v>0</v>
      </c>
      <c r="C90" s="195"/>
      <c r="D90" s="194"/>
      <c r="E90" s="196"/>
      <c r="F90" s="197"/>
      <c r="G90" s="196"/>
      <c r="H90" s="197"/>
      <c r="I90" s="198">
        <f t="shared" si="5"/>
        <v>0</v>
      </c>
      <c r="J90" s="199"/>
      <c r="K90" s="200"/>
      <c r="N90" s="305">
        <f t="shared" si="6"/>
        <v>0</v>
      </c>
      <c r="O90" s="201"/>
      <c r="Q90" s="202"/>
    </row>
    <row r="91" spans="1:17" ht="20.100000000000001" hidden="1" customHeight="1">
      <c r="A91" s="203">
        <v>86</v>
      </c>
      <c r="B91" s="194">
        <f t="shared" si="7"/>
        <v>0</v>
      </c>
      <c r="C91" s="195"/>
      <c r="D91" s="194"/>
      <c r="E91" s="196"/>
      <c r="F91" s="197"/>
      <c r="G91" s="196"/>
      <c r="H91" s="197"/>
      <c r="I91" s="198">
        <f t="shared" si="5"/>
        <v>0</v>
      </c>
      <c r="J91" s="199"/>
      <c r="K91" s="200"/>
      <c r="N91" s="305">
        <f t="shared" si="6"/>
        <v>0</v>
      </c>
      <c r="O91" s="201"/>
      <c r="Q91" s="202"/>
    </row>
    <row r="92" spans="1:17" ht="20.100000000000001" hidden="1" customHeight="1">
      <c r="A92" s="204">
        <v>87</v>
      </c>
      <c r="B92" s="194">
        <f t="shared" si="7"/>
        <v>0</v>
      </c>
      <c r="C92" s="195"/>
      <c r="D92" s="194"/>
      <c r="E92" s="196"/>
      <c r="F92" s="197"/>
      <c r="G92" s="196"/>
      <c r="H92" s="197"/>
      <c r="I92" s="198">
        <f t="shared" si="5"/>
        <v>0</v>
      </c>
      <c r="J92" s="199"/>
      <c r="K92" s="200"/>
      <c r="N92" s="305">
        <f t="shared" si="6"/>
        <v>0</v>
      </c>
      <c r="O92" s="201"/>
      <c r="Q92" s="202"/>
    </row>
    <row r="93" spans="1:17" ht="20.100000000000001" hidden="1" customHeight="1">
      <c r="A93" s="203">
        <v>88</v>
      </c>
      <c r="B93" s="194">
        <f t="shared" si="7"/>
        <v>0</v>
      </c>
      <c r="C93" s="195"/>
      <c r="D93" s="194"/>
      <c r="E93" s="196"/>
      <c r="F93" s="197"/>
      <c r="G93" s="196"/>
      <c r="H93" s="197"/>
      <c r="I93" s="198">
        <f t="shared" si="5"/>
        <v>0</v>
      </c>
      <c r="J93" s="199"/>
      <c r="K93" s="200"/>
      <c r="N93" s="305">
        <f t="shared" si="6"/>
        <v>0</v>
      </c>
      <c r="O93" s="201"/>
      <c r="Q93" s="202"/>
    </row>
    <row r="94" spans="1:17" ht="20.100000000000001" hidden="1" customHeight="1">
      <c r="A94" s="204">
        <v>89</v>
      </c>
      <c r="B94" s="194">
        <f t="shared" si="7"/>
        <v>0</v>
      </c>
      <c r="C94" s="195"/>
      <c r="D94" s="194"/>
      <c r="E94" s="196"/>
      <c r="F94" s="197"/>
      <c r="G94" s="196"/>
      <c r="H94" s="197"/>
      <c r="I94" s="198">
        <f t="shared" si="5"/>
        <v>0</v>
      </c>
      <c r="J94" s="199"/>
      <c r="K94" s="200"/>
      <c r="N94" s="305">
        <f t="shared" si="6"/>
        <v>0</v>
      </c>
      <c r="O94" s="201"/>
      <c r="Q94" s="202"/>
    </row>
    <row r="95" spans="1:17" ht="20.100000000000001" hidden="1" customHeight="1">
      <c r="A95" s="203">
        <v>90</v>
      </c>
      <c r="B95" s="194">
        <f t="shared" si="7"/>
        <v>0</v>
      </c>
      <c r="C95" s="195"/>
      <c r="D95" s="194"/>
      <c r="E95" s="196"/>
      <c r="F95" s="197"/>
      <c r="G95" s="196"/>
      <c r="H95" s="197"/>
      <c r="I95" s="198">
        <f t="shared" si="5"/>
        <v>0</v>
      </c>
      <c r="J95" s="199"/>
      <c r="K95" s="200"/>
      <c r="N95" s="305">
        <f t="shared" si="6"/>
        <v>0</v>
      </c>
      <c r="O95" s="201"/>
      <c r="Q95" s="202"/>
    </row>
    <row r="96" spans="1:17" ht="20.100000000000001" hidden="1" customHeight="1">
      <c r="A96" s="204">
        <v>91</v>
      </c>
      <c r="B96" s="194">
        <f t="shared" si="7"/>
        <v>0</v>
      </c>
      <c r="C96" s="195"/>
      <c r="D96" s="194"/>
      <c r="E96" s="196"/>
      <c r="F96" s="197"/>
      <c r="G96" s="196"/>
      <c r="H96" s="197"/>
      <c r="I96" s="198">
        <f t="shared" si="5"/>
        <v>0</v>
      </c>
      <c r="J96" s="199"/>
      <c r="K96" s="200"/>
      <c r="N96" s="305">
        <f t="shared" si="6"/>
        <v>0</v>
      </c>
      <c r="O96" s="201"/>
      <c r="Q96" s="202"/>
    </row>
  </sheetData>
  <phoneticPr fontId="57" type="noConversion"/>
  <printOptions horizont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83"/>
  <sheetViews>
    <sheetView topLeftCell="B2" zoomScale="70" zoomScaleNormal="70" workbookViewId="0">
      <selection activeCell="B2" sqref="B2"/>
    </sheetView>
  </sheetViews>
  <sheetFormatPr defaultRowHeight="16.5"/>
  <cols>
    <col min="1" max="1" width="3.75" style="70" customWidth="1"/>
    <col min="2" max="2" width="12.625" style="70" customWidth="1"/>
    <col min="3" max="3" width="17.75" style="85" customWidth="1"/>
    <col min="4" max="4" width="12.625" style="91" customWidth="1"/>
    <col min="5" max="8" width="12.625" style="70" customWidth="1"/>
    <col min="9" max="9" width="23.5" style="70" bestFit="1" customWidth="1"/>
    <col min="10" max="10" width="12.625" style="70" customWidth="1"/>
    <col min="11" max="11" width="17.625" style="70" bestFit="1" customWidth="1"/>
    <col min="12" max="12" width="12.625" style="70" customWidth="1"/>
    <col min="13" max="13" width="9" style="70" customWidth="1"/>
    <col min="14" max="14" width="14.625" style="70" bestFit="1" customWidth="1"/>
    <col min="15" max="1025" width="9" style="70" customWidth="1"/>
  </cols>
  <sheetData>
    <row r="1" spans="2:19">
      <c r="B1" s="72"/>
      <c r="D1" s="205"/>
    </row>
    <row r="2" spans="2:19">
      <c r="B2" s="72" t="s">
        <v>82</v>
      </c>
      <c r="D2" s="71"/>
    </row>
    <row r="3" spans="2:19">
      <c r="B3" s="72" t="s">
        <v>83</v>
      </c>
      <c r="D3" s="71"/>
    </row>
    <row r="4" spans="2:19">
      <c r="B4" s="74" t="s">
        <v>263</v>
      </c>
      <c r="C4" s="206"/>
      <c r="D4" s="76"/>
      <c r="E4" s="77"/>
      <c r="F4" s="77"/>
      <c r="G4" s="77"/>
      <c r="H4" s="77"/>
      <c r="I4" s="77"/>
    </row>
    <row r="5" spans="2:19">
      <c r="B5" s="74" t="s">
        <v>264</v>
      </c>
      <c r="C5" s="206"/>
      <c r="D5" s="76"/>
      <c r="E5" s="77"/>
      <c r="F5" s="77"/>
      <c r="G5" s="77"/>
      <c r="H5" s="77"/>
      <c r="I5" s="77"/>
    </row>
    <row r="6" spans="2:19">
      <c r="B6" s="78" t="s">
        <v>85</v>
      </c>
      <c r="C6" s="78" t="s">
        <v>86</v>
      </c>
      <c r="D6" s="78" t="s">
        <v>87</v>
      </c>
      <c r="E6" s="78" t="s">
        <v>88</v>
      </c>
      <c r="F6" s="78" t="s">
        <v>149</v>
      </c>
      <c r="G6" s="78" t="s">
        <v>153</v>
      </c>
      <c r="H6" s="78" t="s">
        <v>157</v>
      </c>
      <c r="I6" s="78" t="s">
        <v>161</v>
      </c>
      <c r="K6" s="71"/>
    </row>
    <row r="7" spans="2:19" s="127" customFormat="1" ht="15.75">
      <c r="B7" s="207" t="s">
        <v>89</v>
      </c>
      <c r="C7" s="207" t="s">
        <v>90</v>
      </c>
      <c r="D7" s="207" t="s">
        <v>91</v>
      </c>
      <c r="E7" s="207" t="s">
        <v>92</v>
      </c>
      <c r="F7" s="207" t="s">
        <v>96</v>
      </c>
      <c r="G7" s="207" t="s">
        <v>95</v>
      </c>
      <c r="H7" s="207" t="s">
        <v>94</v>
      </c>
      <c r="I7" s="207" t="s">
        <v>93</v>
      </c>
    </row>
    <row r="8" spans="2:19" s="127" customFormat="1" ht="15.75">
      <c r="B8" s="208" t="s">
        <v>265</v>
      </c>
      <c r="C8" s="208" t="s">
        <v>266</v>
      </c>
      <c r="D8" s="208" t="s">
        <v>267</v>
      </c>
      <c r="E8" s="208" t="s">
        <v>268</v>
      </c>
      <c r="F8" s="208" t="s">
        <v>269</v>
      </c>
      <c r="G8" s="208" t="s">
        <v>100</v>
      </c>
      <c r="H8" s="208" t="s">
        <v>99</v>
      </c>
      <c r="I8" s="208" t="s">
        <v>98</v>
      </c>
    </row>
    <row r="9" spans="2:19" s="127" customFormat="1" ht="15.75">
      <c r="B9" s="207" t="s">
        <v>97</v>
      </c>
      <c r="C9" s="207" t="s">
        <v>270</v>
      </c>
      <c r="D9" s="207" t="s">
        <v>271</v>
      </c>
      <c r="E9" s="207" t="s">
        <v>272</v>
      </c>
      <c r="F9" s="207" t="s">
        <v>273</v>
      </c>
      <c r="G9" s="207" t="s">
        <v>274</v>
      </c>
      <c r="H9" s="207" t="s">
        <v>275</v>
      </c>
      <c r="I9" s="207" t="s">
        <v>276</v>
      </c>
    </row>
    <row r="10" spans="2:19" s="127" customFormat="1" ht="15.75">
      <c r="B10" s="209"/>
      <c r="C10" s="209"/>
      <c r="D10" s="209"/>
      <c r="E10" s="209"/>
      <c r="F10" s="209"/>
      <c r="G10" s="209"/>
      <c r="H10" s="209"/>
      <c r="I10" s="209"/>
    </row>
    <row r="11" spans="2:19">
      <c r="B11" s="85"/>
      <c r="C11" s="81"/>
      <c r="D11" s="81"/>
      <c r="E11" s="81"/>
      <c r="F11" s="81"/>
      <c r="G11" s="81"/>
      <c r="H11" s="81"/>
      <c r="I11" s="81"/>
      <c r="J11" s="81"/>
    </row>
    <row r="12" spans="2:19">
      <c r="B12" s="74"/>
      <c r="D12" s="70"/>
    </row>
    <row r="13" spans="2:19">
      <c r="B13" s="74" t="s">
        <v>277</v>
      </c>
      <c r="C13" s="206"/>
      <c r="D13" s="76"/>
      <c r="E13" s="77"/>
      <c r="F13" s="77"/>
      <c r="G13" s="77"/>
    </row>
    <row r="14" spans="2:19">
      <c r="B14" s="74" t="s">
        <v>278</v>
      </c>
      <c r="C14" s="206"/>
      <c r="D14" s="76"/>
      <c r="E14" s="77"/>
      <c r="F14" s="77"/>
      <c r="G14" s="77"/>
    </row>
    <row r="15" spans="2:19" s="70" customFormat="1" ht="15.75">
      <c r="B15" s="210"/>
      <c r="C15" s="211"/>
      <c r="L15" s="212"/>
      <c r="M15" s="91"/>
      <c r="N15" s="71"/>
      <c r="O15" s="116"/>
      <c r="P15" s="114"/>
      <c r="Q15" s="104"/>
      <c r="R15" s="104"/>
      <c r="S15" s="104"/>
    </row>
    <row r="16" spans="2:19" s="70" customFormat="1" ht="15.75">
      <c r="C16" s="85" t="s">
        <v>103</v>
      </c>
      <c r="E16" s="71"/>
    </row>
    <row r="17" spans="3:10">
      <c r="D17" s="85"/>
      <c r="E17" s="85"/>
      <c r="F17" s="71"/>
      <c r="G17" s="85"/>
    </row>
    <row r="18" spans="3:10">
      <c r="D18" s="72"/>
      <c r="E18" s="72"/>
      <c r="F18" s="85"/>
      <c r="H18" s="86"/>
    </row>
    <row r="19" spans="3:10">
      <c r="C19" s="213" t="s">
        <v>196</v>
      </c>
      <c r="D19" s="214" t="s">
        <v>39</v>
      </c>
      <c r="E19" s="90"/>
      <c r="F19" s="91"/>
    </row>
    <row r="20" spans="3:10">
      <c r="D20" s="70"/>
      <c r="E20" s="94" t="s">
        <v>279</v>
      </c>
      <c r="F20" s="313" t="s">
        <v>196</v>
      </c>
    </row>
    <row r="21" spans="3:10">
      <c r="D21" s="70"/>
      <c r="E21" s="95" t="s">
        <v>456</v>
      </c>
      <c r="F21" s="90"/>
      <c r="G21" s="96"/>
      <c r="H21" s="97"/>
      <c r="I21" s="97"/>
      <c r="J21" s="97"/>
    </row>
    <row r="22" spans="3:10">
      <c r="C22" s="88" t="s">
        <v>257</v>
      </c>
      <c r="D22" s="99" t="s">
        <v>55</v>
      </c>
      <c r="E22" s="100"/>
      <c r="F22" s="101"/>
      <c r="G22" s="102"/>
      <c r="H22" s="318" t="s">
        <v>196</v>
      </c>
      <c r="I22" s="97"/>
      <c r="J22" s="97"/>
    </row>
    <row r="23" spans="3:10">
      <c r="D23" s="215"/>
      <c r="F23" s="94" t="s">
        <v>280</v>
      </c>
      <c r="G23" s="104"/>
      <c r="H23" s="105"/>
      <c r="I23" s="97"/>
      <c r="J23" s="97"/>
    </row>
    <row r="24" spans="3:10">
      <c r="C24" s="88" t="s">
        <v>254</v>
      </c>
      <c r="D24" s="106" t="s">
        <v>160</v>
      </c>
      <c r="E24" s="90"/>
      <c r="F24" s="95" t="s">
        <v>469</v>
      </c>
      <c r="G24" s="337"/>
      <c r="H24" s="107"/>
      <c r="I24" s="108"/>
      <c r="J24" s="97"/>
    </row>
    <row r="25" spans="3:10">
      <c r="D25" s="70"/>
      <c r="E25" s="94" t="s">
        <v>281</v>
      </c>
      <c r="F25" s="109"/>
      <c r="G25" s="97"/>
      <c r="H25" s="107"/>
      <c r="I25" s="108"/>
      <c r="J25" s="97"/>
    </row>
    <row r="26" spans="3:10">
      <c r="D26" s="70"/>
      <c r="E26" s="95" t="s">
        <v>455</v>
      </c>
      <c r="F26" s="314" t="s">
        <v>254</v>
      </c>
      <c r="G26" s="221"/>
      <c r="H26" s="107"/>
      <c r="I26" s="108"/>
      <c r="J26" s="97"/>
    </row>
    <row r="27" spans="3:10">
      <c r="C27" s="88" t="s">
        <v>313</v>
      </c>
      <c r="D27" s="111" t="s">
        <v>150</v>
      </c>
      <c r="E27" s="100"/>
      <c r="F27" s="96"/>
      <c r="G27" s="338" t="s">
        <v>282</v>
      </c>
      <c r="H27" s="94"/>
      <c r="I27" s="113"/>
      <c r="J27" s="318" t="s">
        <v>196</v>
      </c>
    </row>
    <row r="28" spans="3:10">
      <c r="D28" s="215"/>
      <c r="E28" s="115"/>
      <c r="F28" s="116"/>
      <c r="G28" s="216" t="s">
        <v>471</v>
      </c>
      <c r="H28" s="117"/>
      <c r="I28" s="118"/>
      <c r="J28" s="331"/>
    </row>
    <row r="29" spans="3:10">
      <c r="C29" s="88" t="s">
        <v>323</v>
      </c>
      <c r="D29" s="111" t="s">
        <v>158</v>
      </c>
      <c r="E29" s="90"/>
      <c r="F29" s="129" t="s">
        <v>192</v>
      </c>
      <c r="G29" s="2"/>
      <c r="H29" s="107"/>
      <c r="I29" s="120"/>
      <c r="J29" s="117"/>
    </row>
    <row r="30" spans="3:10">
      <c r="D30" s="70"/>
      <c r="E30" s="94" t="s">
        <v>283</v>
      </c>
      <c r="F30" s="90"/>
      <c r="G30" s="117"/>
      <c r="H30" s="107"/>
      <c r="J30" s="332"/>
    </row>
    <row r="31" spans="3:10">
      <c r="D31" s="70"/>
      <c r="E31" s="95" t="s">
        <v>457</v>
      </c>
      <c r="F31" s="101"/>
      <c r="G31" s="97"/>
      <c r="H31" s="107"/>
      <c r="I31" s="122"/>
      <c r="J31" s="107"/>
    </row>
    <row r="32" spans="3:10">
      <c r="C32" s="88" t="s">
        <v>192</v>
      </c>
      <c r="D32" s="99" t="s">
        <v>63</v>
      </c>
      <c r="E32" s="100"/>
      <c r="F32" s="94" t="s">
        <v>284</v>
      </c>
      <c r="G32" s="327"/>
      <c r="H32" s="100"/>
      <c r="I32" s="104"/>
      <c r="J32" s="107"/>
    </row>
    <row r="33" spans="2:14">
      <c r="D33" s="215"/>
      <c r="F33" s="95" t="s">
        <v>476</v>
      </c>
      <c r="G33" s="116"/>
      <c r="H33" s="317" t="s">
        <v>192</v>
      </c>
      <c r="I33" s="104"/>
      <c r="J33" s="107"/>
      <c r="K33" s="217"/>
      <c r="L33" s="97"/>
    </row>
    <row r="34" spans="2:14">
      <c r="B34" s="212"/>
      <c r="C34" s="88" t="s">
        <v>251</v>
      </c>
      <c r="D34" s="106" t="s">
        <v>80</v>
      </c>
      <c r="E34" s="90"/>
      <c r="F34" s="94"/>
      <c r="G34" s="116"/>
      <c r="H34" s="97"/>
      <c r="I34" s="104"/>
      <c r="J34" s="107"/>
      <c r="K34" s="217"/>
      <c r="L34" s="97"/>
    </row>
    <row r="35" spans="2:14">
      <c r="D35" s="70"/>
      <c r="E35" s="94" t="s">
        <v>285</v>
      </c>
      <c r="F35" s="109"/>
      <c r="G35" s="116"/>
      <c r="H35" s="97"/>
      <c r="I35" s="104"/>
      <c r="J35" s="107"/>
      <c r="K35" s="217"/>
      <c r="L35" s="97"/>
    </row>
    <row r="36" spans="2:14">
      <c r="D36" s="70"/>
      <c r="E36" s="95" t="s">
        <v>461</v>
      </c>
      <c r="F36" s="129" t="s">
        <v>248</v>
      </c>
      <c r="G36" s="96"/>
      <c r="J36" s="107"/>
      <c r="K36" s="217"/>
      <c r="L36" s="335"/>
    </row>
    <row r="37" spans="2:14">
      <c r="C37" s="88" t="s">
        <v>248</v>
      </c>
      <c r="D37" s="126" t="s">
        <v>47</v>
      </c>
      <c r="E37" s="100"/>
      <c r="F37" s="113"/>
      <c r="G37" s="104"/>
      <c r="J37" s="94" t="s">
        <v>286</v>
      </c>
      <c r="K37" s="336"/>
      <c r="L37" s="325"/>
    </row>
    <row r="38" spans="2:14">
      <c r="D38" s="70"/>
      <c r="E38" s="91"/>
      <c r="F38" s="116"/>
      <c r="J38" s="333" t="s">
        <v>474</v>
      </c>
      <c r="K38" s="330" t="s">
        <v>110</v>
      </c>
      <c r="L38" s="97"/>
    </row>
    <row r="39" spans="2:14">
      <c r="C39" s="213" t="s">
        <v>212</v>
      </c>
      <c r="D39" s="214" t="s">
        <v>51</v>
      </c>
      <c r="E39" s="90"/>
      <c r="F39" s="91"/>
      <c r="J39" s="107"/>
      <c r="K39" s="217"/>
      <c r="L39" s="97"/>
    </row>
    <row r="40" spans="2:14">
      <c r="D40" s="70"/>
      <c r="E40" s="94" t="s">
        <v>287</v>
      </c>
      <c r="F40" s="313" t="s">
        <v>212</v>
      </c>
      <c r="J40" s="101"/>
    </row>
    <row r="41" spans="2:14">
      <c r="D41" s="70"/>
      <c r="E41" s="95" t="s">
        <v>458</v>
      </c>
      <c r="F41" s="90"/>
      <c r="G41" s="96"/>
      <c r="H41" s="97"/>
      <c r="J41" s="107"/>
    </row>
    <row r="42" spans="2:14">
      <c r="C42" s="88" t="s">
        <v>233</v>
      </c>
      <c r="D42" s="99" t="s">
        <v>164</v>
      </c>
      <c r="E42" s="100"/>
      <c r="F42" s="101"/>
      <c r="G42" s="102"/>
      <c r="H42" s="318" t="s">
        <v>239</v>
      </c>
      <c r="I42" s="104"/>
      <c r="J42" s="107"/>
    </row>
    <row r="43" spans="2:14">
      <c r="D43" s="215"/>
      <c r="F43" s="94" t="s">
        <v>288</v>
      </c>
      <c r="G43" s="104"/>
      <c r="H43" s="105"/>
      <c r="I43" s="104"/>
      <c r="J43" s="107"/>
    </row>
    <row r="44" spans="2:14">
      <c r="C44" s="88" t="s">
        <v>239</v>
      </c>
      <c r="D44" s="106" t="s">
        <v>162</v>
      </c>
      <c r="E44" s="90"/>
      <c r="F44" s="95" t="s">
        <v>477</v>
      </c>
      <c r="G44" s="337"/>
      <c r="H44" s="107"/>
      <c r="I44" s="104"/>
      <c r="J44" s="107"/>
    </row>
    <row r="45" spans="2:14">
      <c r="D45" s="70"/>
      <c r="E45" s="94" t="s">
        <v>289</v>
      </c>
      <c r="F45" s="109"/>
      <c r="G45" s="97"/>
      <c r="H45" s="107"/>
      <c r="I45" s="104"/>
      <c r="J45" s="107"/>
      <c r="L45" s="124" t="s">
        <v>114</v>
      </c>
      <c r="M45" s="125" t="s">
        <v>115</v>
      </c>
      <c r="N45" s="70" t="s">
        <v>196</v>
      </c>
    </row>
    <row r="46" spans="2:14">
      <c r="D46" s="70"/>
      <c r="E46" s="95" t="s">
        <v>460</v>
      </c>
      <c r="F46" s="314" t="s">
        <v>239</v>
      </c>
      <c r="G46" s="221"/>
      <c r="H46" s="107"/>
      <c r="I46" s="104"/>
      <c r="J46" s="107"/>
      <c r="L46" s="124" t="s">
        <v>117</v>
      </c>
      <c r="M46" s="125" t="s">
        <v>118</v>
      </c>
      <c r="N46" s="70" t="s">
        <v>239</v>
      </c>
    </row>
    <row r="47" spans="2:14">
      <c r="C47" s="88" t="s">
        <v>242</v>
      </c>
      <c r="D47" s="111" t="s">
        <v>59</v>
      </c>
      <c r="E47" s="100"/>
      <c r="F47" s="96"/>
      <c r="G47" s="338" t="s">
        <v>290</v>
      </c>
      <c r="H47" s="94"/>
      <c r="I47" s="329"/>
      <c r="J47" s="334"/>
      <c r="L47" s="124" t="s">
        <v>119</v>
      </c>
      <c r="M47" s="125" t="s">
        <v>120</v>
      </c>
      <c r="N47" s="70" t="s">
        <v>221</v>
      </c>
    </row>
    <row r="48" spans="2:14">
      <c r="D48" s="215"/>
      <c r="E48" s="115"/>
      <c r="F48" s="116"/>
      <c r="G48" s="330" t="s">
        <v>472</v>
      </c>
      <c r="H48" s="117"/>
      <c r="I48" s="91"/>
      <c r="J48" s="320" t="s">
        <v>239</v>
      </c>
      <c r="L48" s="124" t="s">
        <v>121</v>
      </c>
      <c r="M48" s="125" t="s">
        <v>122</v>
      </c>
      <c r="N48" s="70" t="s">
        <v>192</v>
      </c>
    </row>
    <row r="49" spans="2:14">
      <c r="C49" s="88" t="s">
        <v>224</v>
      </c>
      <c r="D49" s="111" t="s">
        <v>154</v>
      </c>
      <c r="E49" s="90"/>
      <c r="F49" s="129" t="s">
        <v>224</v>
      </c>
      <c r="G49" s="339"/>
      <c r="H49" s="107"/>
      <c r="I49" s="116"/>
      <c r="J49" s="104"/>
      <c r="L49" s="124" t="s">
        <v>123</v>
      </c>
      <c r="M49" s="125" t="s">
        <v>124</v>
      </c>
      <c r="N49" s="70" t="s">
        <v>254</v>
      </c>
    </row>
    <row r="50" spans="2:14">
      <c r="D50" s="70"/>
      <c r="E50" s="94" t="s">
        <v>291</v>
      </c>
      <c r="F50" s="90"/>
      <c r="G50" s="328"/>
      <c r="H50" s="107"/>
      <c r="I50" s="91"/>
      <c r="J50" s="91"/>
      <c r="N50" s="70" t="s">
        <v>248</v>
      </c>
    </row>
    <row r="51" spans="2:14">
      <c r="D51" s="70"/>
      <c r="E51" s="95" t="s">
        <v>462</v>
      </c>
      <c r="F51" s="101"/>
      <c r="G51" s="97"/>
      <c r="H51" s="107"/>
      <c r="I51" s="91"/>
      <c r="J51" s="91"/>
      <c r="N51" s="70" t="s">
        <v>212</v>
      </c>
    </row>
    <row r="52" spans="2:14">
      <c r="C52" s="88" t="s">
        <v>230</v>
      </c>
      <c r="D52" s="99" t="s">
        <v>156</v>
      </c>
      <c r="E52" s="100"/>
      <c r="F52" s="94" t="s">
        <v>294</v>
      </c>
      <c r="G52" s="340"/>
      <c r="H52" s="100"/>
      <c r="I52" s="91"/>
      <c r="J52" s="91"/>
      <c r="L52" s="124"/>
      <c r="N52" s="70" t="s">
        <v>224</v>
      </c>
    </row>
    <row r="53" spans="2:14">
      <c r="D53" s="215"/>
      <c r="F53" s="95" t="s">
        <v>475</v>
      </c>
      <c r="G53" s="116"/>
      <c r="H53" s="317" t="s">
        <v>221</v>
      </c>
      <c r="I53" s="91"/>
      <c r="J53" s="91"/>
      <c r="L53" s="124" t="s">
        <v>125</v>
      </c>
      <c r="M53" s="125" t="s">
        <v>126</v>
      </c>
      <c r="N53" s="70" t="s">
        <v>257</v>
      </c>
    </row>
    <row r="54" spans="2:14">
      <c r="B54" s="218"/>
      <c r="C54" s="88" t="s">
        <v>218</v>
      </c>
      <c r="D54" s="106" t="s">
        <v>152</v>
      </c>
      <c r="E54" s="90"/>
      <c r="F54" s="94"/>
      <c r="G54" s="116"/>
      <c r="H54" s="97"/>
      <c r="I54" s="91"/>
      <c r="J54" s="91"/>
      <c r="N54" s="70" t="s">
        <v>313</v>
      </c>
    </row>
    <row r="55" spans="2:14">
      <c r="D55" s="70"/>
      <c r="E55" s="94" t="s">
        <v>295</v>
      </c>
      <c r="F55" s="109"/>
      <c r="G55" s="116"/>
      <c r="H55" s="97"/>
      <c r="I55" s="325" t="s">
        <v>192</v>
      </c>
      <c r="J55" s="91"/>
      <c r="N55" s="70" t="s">
        <v>323</v>
      </c>
    </row>
    <row r="56" spans="2:14">
      <c r="D56" s="70"/>
      <c r="E56" s="95" t="s">
        <v>459</v>
      </c>
      <c r="F56" s="129" t="s">
        <v>221</v>
      </c>
      <c r="G56" s="96"/>
      <c r="I56" s="117"/>
      <c r="J56" s="328"/>
      <c r="N56" s="70" t="s">
        <v>251</v>
      </c>
    </row>
    <row r="57" spans="2:14">
      <c r="C57" s="88" t="s">
        <v>221</v>
      </c>
      <c r="D57" s="126" t="s">
        <v>43</v>
      </c>
      <c r="E57" s="100"/>
      <c r="F57" s="113"/>
      <c r="G57" s="104"/>
      <c r="I57" s="101"/>
      <c r="J57" s="97"/>
      <c r="N57" s="70" t="s">
        <v>233</v>
      </c>
    </row>
    <row r="58" spans="2:14">
      <c r="D58" s="131"/>
      <c r="E58" s="113"/>
      <c r="F58" s="131"/>
      <c r="G58" s="116"/>
      <c r="H58" s="104"/>
      <c r="I58" s="94" t="s">
        <v>296</v>
      </c>
      <c r="J58" s="327"/>
      <c r="K58" s="326" t="s">
        <v>221</v>
      </c>
      <c r="N58" s="70" t="s">
        <v>242</v>
      </c>
    </row>
    <row r="59" spans="2:14">
      <c r="D59" s="71"/>
      <c r="E59" s="91"/>
      <c r="F59" s="113"/>
      <c r="G59" s="116"/>
      <c r="H59" s="104"/>
      <c r="I59" s="101" t="s">
        <v>109</v>
      </c>
      <c r="J59" s="116"/>
      <c r="K59" s="97"/>
      <c r="N59" s="70" t="s">
        <v>230</v>
      </c>
    </row>
    <row r="60" spans="2:14">
      <c r="C60" s="218"/>
      <c r="D60" s="219"/>
      <c r="E60" s="163"/>
      <c r="F60" s="220"/>
      <c r="G60" s="221"/>
      <c r="H60" s="222"/>
      <c r="I60" s="94" t="s">
        <v>473</v>
      </c>
      <c r="J60" s="116"/>
      <c r="K60" s="97"/>
      <c r="N60" s="70" t="s">
        <v>218</v>
      </c>
    </row>
    <row r="61" spans="2:14" ht="18">
      <c r="C61" s="226" t="s">
        <v>80</v>
      </c>
      <c r="D61" s="226" t="s">
        <v>251</v>
      </c>
      <c r="E61" s="223"/>
      <c r="F61" s="221"/>
      <c r="G61" s="221"/>
      <c r="H61" s="222"/>
      <c r="I61" s="101"/>
      <c r="J61" s="116"/>
      <c r="K61" s="97"/>
      <c r="L61" s="124" t="s">
        <v>292</v>
      </c>
      <c r="M61" s="70" t="s">
        <v>293</v>
      </c>
      <c r="N61" s="70" t="s">
        <v>236</v>
      </c>
    </row>
    <row r="62" spans="2:14">
      <c r="C62" s="226" t="s">
        <v>63</v>
      </c>
      <c r="D62" s="226" t="s">
        <v>192</v>
      </c>
      <c r="E62" s="223"/>
      <c r="F62" s="225"/>
      <c r="G62" s="223"/>
      <c r="H62" s="222"/>
      <c r="I62" s="325" t="s">
        <v>221</v>
      </c>
      <c r="J62" s="221"/>
      <c r="N62" s="70" t="s">
        <v>245</v>
      </c>
    </row>
    <row r="63" spans="2:14">
      <c r="C63" s="224" t="s">
        <v>59</v>
      </c>
      <c r="D63" s="224" t="s">
        <v>242</v>
      </c>
      <c r="E63" s="225"/>
      <c r="F63" s="225"/>
      <c r="G63" s="225"/>
      <c r="H63" s="222"/>
      <c r="I63" s="221"/>
      <c r="J63" s="225"/>
      <c r="N63" s="70" t="s">
        <v>317</v>
      </c>
    </row>
    <row r="64" spans="2:14">
      <c r="C64" s="224" t="s">
        <v>55</v>
      </c>
      <c r="D64" s="224" t="s">
        <v>257</v>
      </c>
      <c r="E64" s="225"/>
      <c r="F64" s="225"/>
      <c r="G64" s="225"/>
      <c r="H64" s="225"/>
      <c r="I64" s="225"/>
      <c r="J64" s="225"/>
      <c r="N64" s="70" t="s">
        <v>260</v>
      </c>
    </row>
    <row r="65" spans="3:14">
      <c r="C65" s="226" t="s">
        <v>152</v>
      </c>
      <c r="D65" s="226" t="s">
        <v>230</v>
      </c>
      <c r="E65" s="91"/>
      <c r="F65" s="91"/>
      <c r="G65" s="91"/>
      <c r="H65" s="133"/>
      <c r="I65" s="104"/>
      <c r="J65" s="227"/>
      <c r="N65" s="70" t="s">
        <v>227</v>
      </c>
    </row>
    <row r="66" spans="3:14">
      <c r="C66" s="226" t="s">
        <v>156</v>
      </c>
      <c r="D66" s="226" t="s">
        <v>218</v>
      </c>
      <c r="E66" s="91"/>
      <c r="F66" s="91"/>
      <c r="G66" s="91"/>
      <c r="H66" s="133"/>
      <c r="I66" s="104"/>
      <c r="J66" s="227"/>
      <c r="N66" s="70" t="s">
        <v>199</v>
      </c>
    </row>
    <row r="67" spans="3:14">
      <c r="C67" s="226" t="s">
        <v>160</v>
      </c>
      <c r="D67" s="226" t="s">
        <v>254</v>
      </c>
      <c r="E67" s="91"/>
      <c r="F67" s="91"/>
      <c r="G67" s="91"/>
      <c r="H67" s="133"/>
      <c r="I67" s="104"/>
      <c r="J67" s="227"/>
      <c r="N67" s="70" t="s">
        <v>215</v>
      </c>
    </row>
    <row r="68" spans="3:14">
      <c r="C68" s="226" t="s">
        <v>164</v>
      </c>
      <c r="D68" s="226" t="s">
        <v>233</v>
      </c>
      <c r="E68" s="91"/>
      <c r="F68" s="91"/>
      <c r="G68" s="91"/>
      <c r="H68" s="133"/>
      <c r="I68" s="104"/>
      <c r="J68" s="227"/>
    </row>
    <row r="69" spans="3:14">
      <c r="C69" s="92"/>
      <c r="E69" s="91"/>
      <c r="F69" s="91"/>
      <c r="G69" s="91"/>
      <c r="H69" s="133"/>
      <c r="I69" s="104"/>
      <c r="J69" s="91"/>
    </row>
    <row r="70" spans="3:14">
      <c r="C70" s="92"/>
      <c r="E70" s="91"/>
      <c r="F70" s="91"/>
      <c r="G70" s="91"/>
      <c r="H70" s="133"/>
      <c r="I70" s="104"/>
      <c r="J70" s="91"/>
    </row>
    <row r="71" spans="3:14">
      <c r="C71" s="218"/>
      <c r="E71" s="91"/>
      <c r="F71" s="91"/>
      <c r="G71" s="91"/>
      <c r="H71" s="91"/>
      <c r="I71" s="91"/>
      <c r="J71" s="91"/>
    </row>
    <row r="72" spans="3:14">
      <c r="C72" s="218"/>
      <c r="E72" s="91"/>
      <c r="F72" s="91"/>
      <c r="G72" s="91"/>
      <c r="H72" s="91"/>
      <c r="I72" s="91"/>
      <c r="J72" s="91"/>
    </row>
    <row r="73" spans="3:14">
      <c r="D73" s="70"/>
      <c r="E73" s="91"/>
    </row>
    <row r="74" spans="3:14">
      <c r="D74" s="70"/>
      <c r="E74" s="91"/>
    </row>
    <row r="75" spans="3:14">
      <c r="D75" s="70"/>
      <c r="E75" s="91"/>
    </row>
    <row r="76" spans="3:14">
      <c r="D76" s="70"/>
      <c r="E76" s="91"/>
    </row>
    <row r="77" spans="3:14">
      <c r="D77" s="70"/>
      <c r="E77" s="91"/>
    </row>
    <row r="78" spans="3:14">
      <c r="D78" s="70"/>
      <c r="E78" s="91"/>
    </row>
    <row r="79" spans="3:14">
      <c r="D79" s="70"/>
      <c r="E79" s="91"/>
    </row>
    <row r="80" spans="3:14">
      <c r="D80" s="70"/>
      <c r="E80" s="91"/>
    </row>
    <row r="81" spans="4:5">
      <c r="D81" s="70"/>
      <c r="E81" s="91"/>
    </row>
    <row r="82" spans="4:5">
      <c r="D82" s="70"/>
      <c r="E82" s="91"/>
    </row>
    <row r="83" spans="4:5">
      <c r="D83" s="70"/>
      <c r="E83" s="91"/>
    </row>
  </sheetData>
  <phoneticPr fontId="57" type="noConversion"/>
  <printOptions horizontalCentered="1" verticalCentered="1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52"/>
  <sheetViews>
    <sheetView topLeftCell="B1" zoomScale="85" zoomScaleNormal="85" workbookViewId="0">
      <selection activeCell="B1" sqref="B1"/>
    </sheetView>
  </sheetViews>
  <sheetFormatPr defaultRowHeight="16.5"/>
  <cols>
    <col min="1" max="1" width="9" style="87" customWidth="1"/>
    <col min="2" max="2" width="10.875" style="87" customWidth="1"/>
    <col min="3" max="3" width="7.875" style="87" customWidth="1"/>
    <col min="4" max="4" width="11.875" style="87" customWidth="1"/>
    <col min="5" max="5" width="15.625" style="87" customWidth="1"/>
    <col min="6" max="6" width="5.25" style="87" customWidth="1"/>
    <col min="7" max="7" width="15.875" style="87" customWidth="1"/>
    <col min="8" max="8" width="20" style="87" customWidth="1"/>
    <col min="9" max="9" width="3" style="87" customWidth="1"/>
    <col min="10" max="10" width="21.375" style="87" customWidth="1"/>
    <col min="11" max="14" width="9" style="134" customWidth="1"/>
    <col min="15" max="15" width="20.875" style="135" customWidth="1"/>
    <col min="16" max="16" width="3.25" style="135" bestFit="1" customWidth="1"/>
    <col min="17" max="17" width="9" style="87" customWidth="1"/>
    <col min="18" max="18" width="17.75" style="87" customWidth="1"/>
    <col min="19" max="20" width="5.625" style="87" customWidth="1"/>
    <col min="21" max="21" width="9" style="87" customWidth="1"/>
    <col min="22" max="22" width="3.375" style="87" bestFit="1" customWidth="1"/>
    <col min="23" max="23" width="9" style="87" customWidth="1"/>
    <col min="24" max="24" width="15.375" style="87" customWidth="1"/>
    <col min="25" max="26" width="5.625" style="87" customWidth="1"/>
    <col min="27" max="1024" width="9" style="87" customWidth="1"/>
  </cols>
  <sheetData>
    <row r="1" spans="2:27">
      <c r="B1" s="136" t="s">
        <v>297</v>
      </c>
      <c r="C1" s="137"/>
      <c r="D1" s="137"/>
      <c r="E1" s="135"/>
      <c r="G1" s="134"/>
      <c r="H1" s="136"/>
    </row>
    <row r="2" spans="2:27">
      <c r="B2" s="136" t="s">
        <v>298</v>
      </c>
      <c r="C2" s="137"/>
      <c r="D2" s="137"/>
      <c r="E2" s="135"/>
      <c r="G2" s="134"/>
      <c r="H2" s="136"/>
    </row>
    <row r="3" spans="2:27">
      <c r="B3" s="138"/>
      <c r="D3" s="138"/>
      <c r="E3" s="98"/>
      <c r="F3" s="98"/>
      <c r="G3" s="139"/>
      <c r="H3" s="290" t="s">
        <v>128</v>
      </c>
      <c r="I3" s="290"/>
      <c r="J3" s="290"/>
      <c r="K3" s="140" t="s">
        <v>129</v>
      </c>
      <c r="L3" s="134" t="s">
        <v>130</v>
      </c>
      <c r="M3" s="134" t="s">
        <v>130</v>
      </c>
      <c r="N3" s="134" t="s">
        <v>129</v>
      </c>
    </row>
    <row r="4" spans="2:27">
      <c r="B4" s="141" t="s">
        <v>131</v>
      </c>
      <c r="C4" s="141" t="s">
        <v>132</v>
      </c>
      <c r="D4" s="142" t="s">
        <v>133</v>
      </c>
      <c r="E4" s="141"/>
      <c r="F4" s="141" t="s">
        <v>134</v>
      </c>
      <c r="G4" s="141"/>
      <c r="H4" s="141" t="s">
        <v>135</v>
      </c>
      <c r="I4" s="143"/>
      <c r="J4" s="141" t="s">
        <v>136</v>
      </c>
      <c r="K4" s="141"/>
      <c r="L4" s="141"/>
      <c r="M4" s="141"/>
      <c r="N4" s="141"/>
      <c r="O4" s="123"/>
      <c r="P4" s="123" t="s">
        <v>85</v>
      </c>
      <c r="Q4" s="154" t="s">
        <v>142</v>
      </c>
      <c r="R4" s="135" t="s">
        <v>23</v>
      </c>
      <c r="S4" s="135" t="s">
        <v>143</v>
      </c>
      <c r="T4" s="135" t="s">
        <v>144</v>
      </c>
      <c r="U4" s="135" t="s">
        <v>33</v>
      </c>
      <c r="V4" s="87" t="s">
        <v>86</v>
      </c>
      <c r="W4" s="154" t="s">
        <v>142</v>
      </c>
      <c r="X4" s="135" t="s">
        <v>23</v>
      </c>
      <c r="Y4" s="135" t="s">
        <v>143</v>
      </c>
      <c r="Z4" s="135" t="s">
        <v>144</v>
      </c>
      <c r="AA4" s="135" t="s">
        <v>33</v>
      </c>
    </row>
    <row r="5" spans="2:27" ht="16.5" customHeight="1">
      <c r="B5" s="141" t="s">
        <v>137</v>
      </c>
      <c r="C5" s="144" t="s">
        <v>138</v>
      </c>
      <c r="D5" s="145" t="s">
        <v>131</v>
      </c>
      <c r="E5" s="144"/>
      <c r="F5" s="144" t="s">
        <v>128</v>
      </c>
      <c r="G5" s="144"/>
      <c r="H5" s="141" t="s">
        <v>24</v>
      </c>
      <c r="I5" s="141"/>
      <c r="J5" s="141" t="s">
        <v>24</v>
      </c>
      <c r="K5" s="141"/>
      <c r="L5" s="141"/>
      <c r="M5" s="141"/>
      <c r="N5" s="141"/>
      <c r="O5" s="123"/>
      <c r="Q5" s="143">
        <v>1</v>
      </c>
      <c r="R5" s="155" t="s">
        <v>196</v>
      </c>
      <c r="S5" s="155">
        <v>1</v>
      </c>
      <c r="T5" s="155">
        <v>0</v>
      </c>
      <c r="U5" s="155">
        <f>S5*3+T5*0</f>
        <v>3</v>
      </c>
      <c r="W5" s="143">
        <v>1</v>
      </c>
      <c r="X5" s="155" t="s">
        <v>221</v>
      </c>
      <c r="Y5" s="155">
        <v>2</v>
      </c>
      <c r="Z5" s="155">
        <v>0</v>
      </c>
      <c r="AA5" s="155">
        <f>Y5*3+Z5*0</f>
        <v>6</v>
      </c>
    </row>
    <row r="6" spans="2:27" hidden="1">
      <c r="B6" s="146"/>
      <c r="C6" s="146" t="s">
        <v>85</v>
      </c>
      <c r="D6" s="146">
        <v>1</v>
      </c>
      <c r="E6" s="146" t="s">
        <v>39</v>
      </c>
      <c r="F6" s="146" t="s">
        <v>139</v>
      </c>
      <c r="G6" s="146" t="s">
        <v>299</v>
      </c>
      <c r="H6" s="149" t="str">
        <f>VLOOKUP(E6,'MD(Junior)'!$B$6:$H$97,3,0)</f>
        <v>咁勁得唔得架</v>
      </c>
      <c r="I6" s="149" t="s">
        <v>139</v>
      </c>
      <c r="J6" s="149" t="e">
        <f>VLOOKUP(G6,'MD(Junior)'!$B$6:$H$97,3,0)</f>
        <v>#N/A</v>
      </c>
      <c r="K6" s="149"/>
      <c r="L6" s="149"/>
      <c r="M6" s="149"/>
      <c r="N6" s="149"/>
      <c r="O6" s="123"/>
    </row>
    <row r="7" spans="2:27" hidden="1">
      <c r="B7" s="150">
        <v>1</v>
      </c>
      <c r="C7" s="228" t="s">
        <v>85</v>
      </c>
      <c r="D7" s="145">
        <v>2</v>
      </c>
      <c r="E7" s="150" t="s">
        <v>80</v>
      </c>
      <c r="F7" s="150" t="s">
        <v>139</v>
      </c>
      <c r="G7" s="150" t="s">
        <v>140</v>
      </c>
      <c r="H7" s="153" t="str">
        <f>VLOOKUP(E7,'MD(Junior)'!$B$6:$H$97,3,0)</f>
        <v>吹水林</v>
      </c>
      <c r="I7" s="153" t="s">
        <v>139</v>
      </c>
      <c r="J7" s="153" t="e">
        <f>VLOOKUP(G7,'MD(Junior)'!$B$6:$H$97,3,0)</f>
        <v>#N/A</v>
      </c>
      <c r="K7" s="141"/>
      <c r="L7" s="141"/>
      <c r="M7" s="141"/>
      <c r="N7" s="141"/>
      <c r="O7" s="123"/>
      <c r="Q7" s="143">
        <v>2</v>
      </c>
      <c r="R7" s="155"/>
      <c r="S7" s="155"/>
      <c r="T7" s="155"/>
      <c r="U7" s="155">
        <f>S7*3+T7*0</f>
        <v>0</v>
      </c>
      <c r="W7" s="143">
        <v>2</v>
      </c>
      <c r="X7" s="155"/>
      <c r="Y7" s="155"/>
      <c r="Z7" s="155"/>
      <c r="AA7" s="155">
        <f>Y7*3+Z7*0</f>
        <v>0</v>
      </c>
    </row>
    <row r="8" spans="2:27" hidden="1">
      <c r="B8" s="150">
        <v>2</v>
      </c>
      <c r="C8" s="228" t="s">
        <v>85</v>
      </c>
      <c r="D8" s="145">
        <v>3</v>
      </c>
      <c r="E8" s="150" t="s">
        <v>39</v>
      </c>
      <c r="F8" s="150" t="s">
        <v>139</v>
      </c>
      <c r="G8" s="150" t="s">
        <v>140</v>
      </c>
      <c r="H8" s="153" t="str">
        <f>VLOOKUP(E8,'MD(Junior)'!$B$6:$H$97,3,0)</f>
        <v>咁勁得唔得架</v>
      </c>
      <c r="I8" s="153" t="s">
        <v>139</v>
      </c>
      <c r="J8" s="153" t="e">
        <f>VLOOKUP(G8,'MD(Junior)'!$B$6:$H$97,3,0)</f>
        <v>#N/A</v>
      </c>
      <c r="K8" s="141"/>
      <c r="L8" s="141"/>
      <c r="M8" s="141"/>
      <c r="N8" s="141"/>
      <c r="O8" s="123"/>
      <c r="Q8" s="157">
        <v>3</v>
      </c>
      <c r="R8" s="156"/>
      <c r="S8" s="156"/>
      <c r="T8" s="156"/>
      <c r="U8" s="155">
        <f>S8*3+T8*0</f>
        <v>0</v>
      </c>
      <c r="W8" s="143">
        <v>3</v>
      </c>
      <c r="X8" s="155"/>
      <c r="Y8" s="155"/>
      <c r="Z8" s="155"/>
      <c r="AA8" s="155">
        <f>Y8*3+Z8*0</f>
        <v>0</v>
      </c>
    </row>
    <row r="9" spans="2:27" hidden="1">
      <c r="B9" s="146"/>
      <c r="C9" s="146" t="s">
        <v>85</v>
      </c>
      <c r="D9" s="146">
        <v>4</v>
      </c>
      <c r="E9" s="146" t="s">
        <v>80</v>
      </c>
      <c r="F9" s="146" t="s">
        <v>139</v>
      </c>
      <c r="G9" s="146" t="s">
        <v>299</v>
      </c>
      <c r="H9" s="149" t="str">
        <f>VLOOKUP(E9,'MD(Junior)'!$B$6:$H$97,3,0)</f>
        <v>吹水林</v>
      </c>
      <c r="I9" s="149" t="s">
        <v>139</v>
      </c>
      <c r="J9" s="149" t="e">
        <f>VLOOKUP(G9,'MD(Junior)'!$B$6:$H$97,3,0)</f>
        <v>#N/A</v>
      </c>
      <c r="K9" s="149"/>
      <c r="L9" s="149"/>
      <c r="M9" s="149"/>
      <c r="N9" s="149"/>
      <c r="O9" s="123"/>
    </row>
    <row r="10" spans="2:27" hidden="1">
      <c r="B10" s="146"/>
      <c r="C10" s="146" t="s">
        <v>85</v>
      </c>
      <c r="D10" s="146">
        <v>5</v>
      </c>
      <c r="E10" s="146" t="s">
        <v>140</v>
      </c>
      <c r="F10" s="146" t="s">
        <v>139</v>
      </c>
      <c r="G10" s="146" t="s">
        <v>299</v>
      </c>
      <c r="H10" s="149" t="e">
        <f>VLOOKUP(E10,'MD(Junior)'!$B$6:$H$97,3,0)</f>
        <v>#N/A</v>
      </c>
      <c r="I10" s="149" t="s">
        <v>139</v>
      </c>
      <c r="J10" s="149" t="e">
        <f>VLOOKUP(G10,'MD(Junior)'!$B$6:$H$97,3,0)</f>
        <v>#N/A</v>
      </c>
      <c r="K10" s="149"/>
      <c r="L10" s="149"/>
      <c r="M10" s="149"/>
      <c r="N10" s="149"/>
      <c r="O10" s="123"/>
    </row>
    <row r="11" spans="2:27">
      <c r="B11" s="150">
        <v>3</v>
      </c>
      <c r="C11" s="228" t="s">
        <v>85</v>
      </c>
      <c r="D11" s="145">
        <v>6</v>
      </c>
      <c r="E11" s="150" t="s">
        <v>39</v>
      </c>
      <c r="F11" s="150" t="s">
        <v>139</v>
      </c>
      <c r="G11" s="150" t="s">
        <v>80</v>
      </c>
      <c r="H11" s="153" t="str">
        <f>VLOOKUP(E11,'MD(Junior)'!$B$6:$H$97,3,0)</f>
        <v>咁勁得唔得架</v>
      </c>
      <c r="I11" s="153" t="s">
        <v>139</v>
      </c>
      <c r="J11" s="153" t="str">
        <f>VLOOKUP(G11,'MD(Junior)'!$B$6:$H$97,3,0)</f>
        <v>吹水林</v>
      </c>
      <c r="K11" s="141">
        <v>2</v>
      </c>
      <c r="L11" s="141">
        <v>30</v>
      </c>
      <c r="M11" s="141">
        <v>12</v>
      </c>
      <c r="N11" s="141">
        <v>0</v>
      </c>
      <c r="O11" s="123" t="s">
        <v>300</v>
      </c>
      <c r="Q11" s="143">
        <v>2</v>
      </c>
      <c r="R11" s="156" t="s">
        <v>251</v>
      </c>
      <c r="S11" s="155">
        <v>0</v>
      </c>
      <c r="T11" s="155">
        <v>1</v>
      </c>
      <c r="U11" s="155">
        <f>S11*3+T11*0</f>
        <v>0</v>
      </c>
      <c r="W11" s="143">
        <v>2</v>
      </c>
      <c r="X11" s="156" t="s">
        <v>192</v>
      </c>
      <c r="Y11" s="155">
        <v>1</v>
      </c>
      <c r="Z11" s="155">
        <v>1</v>
      </c>
      <c r="AA11" s="155">
        <f>Y11*3+Z11*0</f>
        <v>3</v>
      </c>
    </row>
    <row r="12" spans="2:27" hidden="1">
      <c r="B12" s="146"/>
      <c r="C12" s="146" t="s">
        <v>86</v>
      </c>
      <c r="D12" s="146">
        <v>1</v>
      </c>
      <c r="E12" s="146" t="s">
        <v>43</v>
      </c>
      <c r="F12" s="146" t="s">
        <v>139</v>
      </c>
      <c r="G12" s="146" t="s">
        <v>301</v>
      </c>
      <c r="H12" s="149" t="str">
        <f>VLOOKUP(E12,'MD(Junior)'!$B$6:$H$97,3,0)</f>
        <v>壞仁</v>
      </c>
      <c r="I12" s="149" t="s">
        <v>139</v>
      </c>
      <c r="J12" s="149" t="e">
        <f>VLOOKUP(G12,'MD(Junior)'!$B$6:$H$97,3,0)</f>
        <v>#N/A</v>
      </c>
      <c r="K12" s="149"/>
      <c r="L12" s="149"/>
      <c r="M12" s="149"/>
      <c r="N12" s="149"/>
      <c r="O12" s="123"/>
      <c r="X12" s="138"/>
    </row>
    <row r="13" spans="2:27">
      <c r="B13" s="150">
        <v>4</v>
      </c>
      <c r="C13" s="228" t="s">
        <v>86</v>
      </c>
      <c r="D13" s="145">
        <v>2</v>
      </c>
      <c r="E13" s="150" t="s">
        <v>63</v>
      </c>
      <c r="F13" s="150" t="s">
        <v>139</v>
      </c>
      <c r="G13" s="150" t="s">
        <v>76</v>
      </c>
      <c r="H13" s="153" t="str">
        <f>VLOOKUP(E13,'MD(Junior)'!$B$6:$H$97,3,0)</f>
        <v>老虎</v>
      </c>
      <c r="I13" s="153" t="s">
        <v>139</v>
      </c>
      <c r="J13" s="153" t="str">
        <f>VLOOKUP(G13,'MD(Junior)'!$B$6:$H$97,3,0)</f>
        <v>OT</v>
      </c>
      <c r="K13" s="141">
        <v>1</v>
      </c>
      <c r="L13" s="141">
        <v>36</v>
      </c>
      <c r="M13" s="141">
        <v>43</v>
      </c>
      <c r="N13" s="141">
        <v>2</v>
      </c>
      <c r="O13" s="123" t="s">
        <v>302</v>
      </c>
      <c r="W13" s="143">
        <v>3</v>
      </c>
      <c r="X13" s="156" t="s">
        <v>236</v>
      </c>
      <c r="Y13" s="155">
        <v>0</v>
      </c>
      <c r="Z13" s="155">
        <v>2</v>
      </c>
      <c r="AA13" s="155">
        <f>Y13*3+Z13*0</f>
        <v>0</v>
      </c>
    </row>
    <row r="14" spans="2:27">
      <c r="B14" s="150">
        <v>5</v>
      </c>
      <c r="C14" s="228" t="s">
        <v>86</v>
      </c>
      <c r="D14" s="145">
        <v>3</v>
      </c>
      <c r="E14" s="150" t="s">
        <v>43</v>
      </c>
      <c r="F14" s="150" t="s">
        <v>139</v>
      </c>
      <c r="G14" s="150" t="s">
        <v>76</v>
      </c>
      <c r="H14" s="153" t="str">
        <f>VLOOKUP(E14,'MD(Junior)'!$B$6:$H$97,3,0)</f>
        <v>壞仁</v>
      </c>
      <c r="I14" s="153" t="s">
        <v>139</v>
      </c>
      <c r="J14" s="153" t="str">
        <f>VLOOKUP(G14,'MD(Junior)'!$B$6:$H$97,3,0)</f>
        <v>OT</v>
      </c>
      <c r="K14" s="141">
        <v>0</v>
      </c>
      <c r="L14" s="141">
        <v>25</v>
      </c>
      <c r="M14" s="141">
        <v>31</v>
      </c>
      <c r="N14" s="141">
        <v>2</v>
      </c>
      <c r="O14" s="123" t="s">
        <v>303</v>
      </c>
    </row>
    <row r="15" spans="2:27" hidden="1">
      <c r="B15" s="146"/>
      <c r="C15" s="146" t="s">
        <v>86</v>
      </c>
      <c r="D15" s="146">
        <v>4</v>
      </c>
      <c r="E15" s="146" t="s">
        <v>63</v>
      </c>
      <c r="F15" s="146" t="s">
        <v>139</v>
      </c>
      <c r="G15" s="146" t="s">
        <v>301</v>
      </c>
      <c r="H15" s="149" t="str">
        <f>VLOOKUP(E15,'MD(Junior)'!$B$6:$H$97,3,0)</f>
        <v>老虎</v>
      </c>
      <c r="I15" s="149" t="s">
        <v>139</v>
      </c>
      <c r="J15" s="149" t="e">
        <f>VLOOKUP(G15,'MD(Junior)'!$B$6:$H$97,3,0)</f>
        <v>#N/A</v>
      </c>
      <c r="K15" s="149"/>
      <c r="L15" s="149"/>
      <c r="M15" s="149"/>
      <c r="N15" s="149"/>
      <c r="O15" s="123"/>
    </row>
    <row r="16" spans="2:27" s="87" customFormat="1" ht="15.75" hidden="1">
      <c r="B16" s="146"/>
      <c r="C16" s="146" t="s">
        <v>86</v>
      </c>
      <c r="D16" s="146">
        <v>5</v>
      </c>
      <c r="E16" s="146" t="s">
        <v>76</v>
      </c>
      <c r="F16" s="146" t="s">
        <v>139</v>
      </c>
      <c r="G16" s="146" t="s">
        <v>301</v>
      </c>
      <c r="H16" s="149" t="str">
        <f>VLOOKUP(E16,'MD(Junior)'!$B$6:$H$97,3,0)</f>
        <v>OT</v>
      </c>
      <c r="I16" s="149" t="s">
        <v>139</v>
      </c>
      <c r="J16" s="149" t="e">
        <f>VLOOKUP(G16,'MD(Junior)'!$B$6:$H$97,3,0)</f>
        <v>#N/A</v>
      </c>
      <c r="K16" s="149"/>
      <c r="L16" s="149"/>
      <c r="M16" s="149"/>
      <c r="N16" s="149"/>
      <c r="O16" s="123"/>
    </row>
    <row r="17" spans="2:28">
      <c r="B17" s="150">
        <v>6</v>
      </c>
      <c r="C17" s="228" t="s">
        <v>86</v>
      </c>
      <c r="D17" s="145">
        <v>6</v>
      </c>
      <c r="E17" s="150" t="s">
        <v>43</v>
      </c>
      <c r="F17" s="150" t="s">
        <v>139</v>
      </c>
      <c r="G17" s="150" t="s">
        <v>63</v>
      </c>
      <c r="H17" s="153" t="str">
        <f>VLOOKUP(E17,'MD(Junior)'!$B$6:$H$97,3,0)</f>
        <v>壞仁</v>
      </c>
      <c r="I17" s="153" t="s">
        <v>139</v>
      </c>
      <c r="J17" s="153" t="str">
        <f>VLOOKUP(G17,'MD(Junior)'!$B$6:$H$97,3,0)</f>
        <v>老虎</v>
      </c>
      <c r="K17" s="141">
        <v>2</v>
      </c>
      <c r="L17" s="141">
        <v>30</v>
      </c>
      <c r="M17" s="141">
        <v>16</v>
      </c>
      <c r="N17" s="141">
        <v>0</v>
      </c>
      <c r="O17" s="123" t="s">
        <v>304</v>
      </c>
      <c r="P17" s="87" t="s">
        <v>87</v>
      </c>
      <c r="Q17" s="154" t="s">
        <v>142</v>
      </c>
      <c r="R17" s="135" t="s">
        <v>23</v>
      </c>
      <c r="S17" s="135" t="s">
        <v>143</v>
      </c>
      <c r="T17" s="135" t="s">
        <v>144</v>
      </c>
      <c r="U17" s="135" t="s">
        <v>33</v>
      </c>
      <c r="V17" s="87" t="s">
        <v>88</v>
      </c>
      <c r="W17" s="154" t="s">
        <v>142</v>
      </c>
      <c r="X17" s="135" t="s">
        <v>23</v>
      </c>
      <c r="Y17" s="135" t="s">
        <v>143</v>
      </c>
      <c r="Z17" s="135" t="s">
        <v>144</v>
      </c>
      <c r="AA17" s="135" t="s">
        <v>33</v>
      </c>
    </row>
    <row r="18" spans="2:28" s="87" customFormat="1" ht="15.75" hidden="1">
      <c r="B18" s="146"/>
      <c r="C18" s="146" t="s">
        <v>87</v>
      </c>
      <c r="D18" s="146">
        <v>1</v>
      </c>
      <c r="E18" s="146" t="s">
        <v>47</v>
      </c>
      <c r="F18" s="146" t="s">
        <v>139</v>
      </c>
      <c r="G18" s="146" t="s">
        <v>305</v>
      </c>
      <c r="H18" s="149" t="str">
        <f>VLOOKUP(E18,'MD(Junior)'!$B$6:$H$97,3,0)</f>
        <v>SS</v>
      </c>
      <c r="I18" s="149" t="s">
        <v>139</v>
      </c>
      <c r="J18" s="149" t="e">
        <f>VLOOKUP(G18,'MD(Junior)'!$B$6:$H$97,3,0)</f>
        <v>#N/A</v>
      </c>
      <c r="K18" s="149"/>
      <c r="L18" s="149"/>
      <c r="M18" s="149"/>
      <c r="N18" s="149"/>
      <c r="O18" s="123"/>
    </row>
    <row r="19" spans="2:28">
      <c r="B19" s="150">
        <v>7</v>
      </c>
      <c r="C19" s="228" t="s">
        <v>87</v>
      </c>
      <c r="D19" s="145">
        <v>2</v>
      </c>
      <c r="E19" s="150" t="s">
        <v>59</v>
      </c>
      <c r="F19" s="150" t="s">
        <v>139</v>
      </c>
      <c r="G19" s="150" t="s">
        <v>68</v>
      </c>
      <c r="H19" s="153" t="str">
        <f>VLOOKUP(E19,'MD(Junior)'!$B$6:$H$97,3,0)</f>
        <v>CUCCH2</v>
      </c>
      <c r="I19" s="153" t="s">
        <v>139</v>
      </c>
      <c r="J19" s="153" t="str">
        <f>VLOOKUP(G19,'MD(Junior)'!$B$6:$H$97,3,0)</f>
        <v>凍親你</v>
      </c>
      <c r="K19" s="141">
        <v>2</v>
      </c>
      <c r="L19" s="141">
        <v>30</v>
      </c>
      <c r="M19" s="141">
        <v>24</v>
      </c>
      <c r="N19" s="141">
        <v>0</v>
      </c>
      <c r="O19" s="123" t="s">
        <v>306</v>
      </c>
      <c r="P19" s="123"/>
      <c r="Q19" s="143">
        <v>1</v>
      </c>
      <c r="R19" s="155" t="s">
        <v>248</v>
      </c>
      <c r="S19" s="155">
        <v>2</v>
      </c>
      <c r="T19" s="155">
        <v>0</v>
      </c>
      <c r="U19" s="155">
        <f>S19*3+T19*0</f>
        <v>6</v>
      </c>
      <c r="W19" s="143">
        <v>1</v>
      </c>
      <c r="X19" s="155" t="s">
        <v>212</v>
      </c>
      <c r="Y19" s="155">
        <v>2</v>
      </c>
      <c r="Z19" s="155">
        <v>0</v>
      </c>
      <c r="AA19" s="155">
        <f>Y19*3+Z19*0</f>
        <v>6</v>
      </c>
    </row>
    <row r="20" spans="2:28" s="87" customFormat="1" ht="15.75">
      <c r="B20" s="150">
        <v>8</v>
      </c>
      <c r="C20" s="228" t="s">
        <v>87</v>
      </c>
      <c r="D20" s="145">
        <v>3</v>
      </c>
      <c r="E20" s="150" t="s">
        <v>47</v>
      </c>
      <c r="F20" s="150" t="s">
        <v>139</v>
      </c>
      <c r="G20" s="150" t="s">
        <v>68</v>
      </c>
      <c r="H20" s="153" t="str">
        <f>VLOOKUP(E20,'MD(Junior)'!$B$6:$H$97,3,0)</f>
        <v>SS</v>
      </c>
      <c r="I20" s="153" t="s">
        <v>139</v>
      </c>
      <c r="J20" s="153" t="str">
        <f>VLOOKUP(G20,'MD(Junior)'!$B$6:$H$97,3,0)</f>
        <v>凍親你</v>
      </c>
      <c r="K20" s="141">
        <v>0</v>
      </c>
      <c r="L20" s="141">
        <v>0</v>
      </c>
      <c r="M20" s="141">
        <v>30</v>
      </c>
      <c r="N20" s="141">
        <v>2</v>
      </c>
      <c r="O20" s="123" t="s">
        <v>307</v>
      </c>
      <c r="Q20" s="143">
        <v>2</v>
      </c>
      <c r="R20" s="155" t="s">
        <v>242</v>
      </c>
      <c r="S20" s="155">
        <v>1</v>
      </c>
      <c r="T20" s="155">
        <v>1</v>
      </c>
      <c r="U20" s="155">
        <f>S20*3+T20*0</f>
        <v>3</v>
      </c>
      <c r="W20" s="143">
        <v>2</v>
      </c>
      <c r="X20" s="155" t="s">
        <v>257</v>
      </c>
      <c r="Y20" s="155">
        <v>1</v>
      </c>
      <c r="Z20" s="155">
        <v>1</v>
      </c>
      <c r="AA20" s="155">
        <f>Y20*3+Z20*0</f>
        <v>3</v>
      </c>
    </row>
    <row r="21" spans="2:28" s="87" customFormat="1" ht="15.75" hidden="1">
      <c r="B21" s="146"/>
      <c r="C21" s="146" t="s">
        <v>87</v>
      </c>
      <c r="D21" s="146">
        <v>4</v>
      </c>
      <c r="E21" s="146" t="s">
        <v>59</v>
      </c>
      <c r="F21" s="146" t="s">
        <v>139</v>
      </c>
      <c r="G21" s="146" t="s">
        <v>305</v>
      </c>
      <c r="H21" s="149" t="str">
        <f>VLOOKUP(E21,'MD(Junior)'!$B$6:$H$97,3,0)</f>
        <v>CUCCH2</v>
      </c>
      <c r="I21" s="149" t="s">
        <v>139</v>
      </c>
      <c r="J21" s="149" t="e">
        <f>VLOOKUP(G21,'MD(Junior)'!$B$6:$H$97,3,0)</f>
        <v>#N/A</v>
      </c>
      <c r="K21" s="149"/>
      <c r="L21" s="149"/>
      <c r="M21" s="149"/>
      <c r="N21" s="149"/>
      <c r="O21" s="123"/>
    </row>
    <row r="22" spans="2:28" s="87" customFormat="1" ht="15.75" hidden="1">
      <c r="B22" s="146"/>
      <c r="C22" s="146" t="s">
        <v>87</v>
      </c>
      <c r="D22" s="146">
        <v>5</v>
      </c>
      <c r="E22" s="146" t="s">
        <v>68</v>
      </c>
      <c r="F22" s="146" t="s">
        <v>139</v>
      </c>
      <c r="G22" s="146" t="s">
        <v>305</v>
      </c>
      <c r="H22" s="149" t="str">
        <f>VLOOKUP(E22,'MD(Junior)'!$B$6:$H$97,3,0)</f>
        <v>凍親你</v>
      </c>
      <c r="I22" s="149" t="s">
        <v>139</v>
      </c>
      <c r="J22" s="149" t="e">
        <f>VLOOKUP(G22,'MD(Junior)'!$B$6:$H$97,3,0)</f>
        <v>#N/A</v>
      </c>
      <c r="K22" s="149"/>
      <c r="L22" s="149"/>
      <c r="M22" s="149"/>
      <c r="N22" s="149"/>
      <c r="O22" s="123"/>
    </row>
    <row r="23" spans="2:28" s="87" customFormat="1" ht="15.75">
      <c r="B23" s="150">
        <v>9</v>
      </c>
      <c r="C23" s="228" t="s">
        <v>87</v>
      </c>
      <c r="D23" s="145">
        <v>6</v>
      </c>
      <c r="E23" s="150" t="s">
        <v>47</v>
      </c>
      <c r="F23" s="150" t="s">
        <v>139</v>
      </c>
      <c r="G23" s="150" t="s">
        <v>59</v>
      </c>
      <c r="H23" s="153" t="str">
        <f>VLOOKUP(E23,'MD(Junior)'!$B$6:$H$97,3,0)</f>
        <v>SS</v>
      </c>
      <c r="I23" s="153" t="s">
        <v>139</v>
      </c>
      <c r="J23" s="153" t="str">
        <f>VLOOKUP(G23,'MD(Junior)'!$B$6:$H$97,3,0)</f>
        <v>CUCCH2</v>
      </c>
      <c r="K23" s="141">
        <v>0</v>
      </c>
      <c r="L23" s="141">
        <v>20</v>
      </c>
      <c r="M23" s="141">
        <v>30</v>
      </c>
      <c r="N23" s="141">
        <v>2</v>
      </c>
      <c r="O23" s="123" t="s">
        <v>308</v>
      </c>
      <c r="Q23" s="143">
        <v>3</v>
      </c>
      <c r="R23" s="155" t="s">
        <v>227</v>
      </c>
      <c r="S23" s="155">
        <v>0</v>
      </c>
      <c r="T23" s="155">
        <v>2</v>
      </c>
      <c r="U23" s="155">
        <f>S23*3+T23*0</f>
        <v>0</v>
      </c>
      <c r="W23" s="157">
        <v>3</v>
      </c>
      <c r="X23" s="155" t="s">
        <v>245</v>
      </c>
      <c r="Y23" s="156">
        <v>0</v>
      </c>
      <c r="Z23" s="156">
        <v>2</v>
      </c>
      <c r="AA23" s="155">
        <f>Y23*3+Z23*0</f>
        <v>0</v>
      </c>
      <c r="AB23" s="138"/>
    </row>
    <row r="24" spans="2:28" s="87" customFormat="1" ht="15.75" hidden="1">
      <c r="B24" s="150">
        <v>10</v>
      </c>
      <c r="C24" s="228" t="s">
        <v>88</v>
      </c>
      <c r="D24" s="145">
        <v>1</v>
      </c>
      <c r="E24" s="150" t="s">
        <v>51</v>
      </c>
      <c r="F24" s="150" t="s">
        <v>139</v>
      </c>
      <c r="G24" s="150" t="s">
        <v>309</v>
      </c>
      <c r="H24" s="153" t="str">
        <f>VLOOKUP(E24,'MD(Junior)'!$B$6:$H$97,3,0)</f>
        <v>TJ</v>
      </c>
      <c r="I24" s="153" t="s">
        <v>139</v>
      </c>
      <c r="J24" s="153" t="e">
        <f>VLOOKUP(G24,'MD(Junior)'!$B$6:$H$97,3,0)</f>
        <v>#N/A</v>
      </c>
      <c r="K24" s="141"/>
      <c r="L24" s="141"/>
      <c r="M24" s="141"/>
      <c r="N24" s="141"/>
      <c r="O24" s="123"/>
      <c r="Q24" s="143"/>
      <c r="R24" s="155"/>
      <c r="S24" s="155"/>
      <c r="T24" s="155"/>
      <c r="U24" s="155"/>
      <c r="W24" s="229"/>
      <c r="X24" s="157"/>
      <c r="Y24" s="230"/>
      <c r="Z24" s="156"/>
      <c r="AA24" s="156"/>
      <c r="AB24" s="138"/>
    </row>
    <row r="25" spans="2:28" s="87" customFormat="1" ht="15.75">
      <c r="B25" s="150">
        <v>10</v>
      </c>
      <c r="C25" s="228" t="s">
        <v>88</v>
      </c>
      <c r="D25" s="145">
        <v>2</v>
      </c>
      <c r="E25" s="150" t="s">
        <v>55</v>
      </c>
      <c r="F25" s="150" t="s">
        <v>139</v>
      </c>
      <c r="G25" s="150" t="s">
        <v>72</v>
      </c>
      <c r="H25" s="153" t="str">
        <f>VLOOKUP(E25,'MD(Junior)'!$B$6:$H$97,3,0)</f>
        <v>仲未夾得到</v>
      </c>
      <c r="I25" s="153" t="s">
        <v>139</v>
      </c>
      <c r="J25" s="153" t="str">
        <f>VLOOKUP(G25,'MD(Junior)'!$B$6:$H$97,3,0)</f>
        <v>LYC1</v>
      </c>
      <c r="K25" s="141">
        <v>0</v>
      </c>
      <c r="L25" s="141">
        <v>22</v>
      </c>
      <c r="M25" s="141">
        <v>30</v>
      </c>
      <c r="N25" s="141">
        <v>2</v>
      </c>
      <c r="O25" s="123" t="s">
        <v>310</v>
      </c>
    </row>
    <row r="26" spans="2:28" s="87" customFormat="1" ht="15.75">
      <c r="B26" s="150">
        <v>11</v>
      </c>
      <c r="C26" s="228" t="s">
        <v>88</v>
      </c>
      <c r="D26" s="145">
        <v>3</v>
      </c>
      <c r="E26" s="150" t="s">
        <v>51</v>
      </c>
      <c r="F26" s="150" t="s">
        <v>139</v>
      </c>
      <c r="G26" s="150" t="s">
        <v>72</v>
      </c>
      <c r="H26" s="153" t="str">
        <f>VLOOKUP(E26,'MD(Junior)'!$B$6:$H$97,3,0)</f>
        <v>TJ</v>
      </c>
      <c r="I26" s="153" t="s">
        <v>139</v>
      </c>
      <c r="J26" s="153" t="str">
        <f>VLOOKUP(G26,'MD(Junior)'!$B$6:$H$97,3,0)</f>
        <v>LYC1</v>
      </c>
      <c r="K26" s="141">
        <v>1</v>
      </c>
      <c r="L26" s="141">
        <v>37</v>
      </c>
      <c r="M26" s="141">
        <v>44</v>
      </c>
      <c r="N26" s="141">
        <v>2</v>
      </c>
      <c r="O26" s="123" t="s">
        <v>311</v>
      </c>
    </row>
    <row r="27" spans="2:28" s="87" customFormat="1" ht="15.75" hidden="1">
      <c r="B27" s="150">
        <v>13</v>
      </c>
      <c r="C27" s="228" t="s">
        <v>88</v>
      </c>
      <c r="D27" s="145">
        <v>4</v>
      </c>
      <c r="E27" s="150" t="s">
        <v>55</v>
      </c>
      <c r="F27" s="150" t="s">
        <v>139</v>
      </c>
      <c r="G27" s="150" t="s">
        <v>309</v>
      </c>
      <c r="H27" s="153" t="str">
        <f>VLOOKUP(E27,'MD(Junior)'!$B$6:$H$97,3,0)</f>
        <v>仲未夾得到</v>
      </c>
      <c r="I27" s="153" t="s">
        <v>139</v>
      </c>
      <c r="J27" s="153" t="e">
        <f>VLOOKUP(G27,'MD(Junior)'!$B$6:$H$97,3,0)</f>
        <v>#N/A</v>
      </c>
      <c r="K27" s="141"/>
      <c r="L27" s="141"/>
      <c r="M27" s="141"/>
      <c r="N27" s="141"/>
      <c r="O27" s="123"/>
    </row>
    <row r="28" spans="2:28" s="87" customFormat="1" ht="15.75" hidden="1">
      <c r="B28" s="150">
        <v>14</v>
      </c>
      <c r="C28" s="228" t="s">
        <v>88</v>
      </c>
      <c r="D28" s="145">
        <v>5</v>
      </c>
      <c r="E28" s="150" t="s">
        <v>72</v>
      </c>
      <c r="F28" s="150" t="s">
        <v>139</v>
      </c>
      <c r="G28" s="150" t="s">
        <v>309</v>
      </c>
      <c r="H28" s="153" t="str">
        <f>VLOOKUP(E28,'MD(Junior)'!$B$6:$H$97,3,0)</f>
        <v>LYC1</v>
      </c>
      <c r="I28" s="153" t="s">
        <v>139</v>
      </c>
      <c r="J28" s="153" t="e">
        <f>VLOOKUP(G28,'MD(Junior)'!$B$6:$H$97,3,0)</f>
        <v>#N/A</v>
      </c>
      <c r="K28" s="141"/>
      <c r="L28" s="141"/>
      <c r="M28" s="141"/>
      <c r="N28" s="141"/>
      <c r="O28" s="123"/>
    </row>
    <row r="29" spans="2:28">
      <c r="B29" s="150">
        <v>12</v>
      </c>
      <c r="C29" s="228" t="s">
        <v>88</v>
      </c>
      <c r="D29" s="145">
        <v>6</v>
      </c>
      <c r="E29" s="150" t="s">
        <v>51</v>
      </c>
      <c r="F29" s="150" t="s">
        <v>139</v>
      </c>
      <c r="G29" s="150" t="s">
        <v>55</v>
      </c>
      <c r="H29" s="153" t="str">
        <f>VLOOKUP(E29,'MD(Junior)'!$B$6:$H$97,3,0)</f>
        <v>TJ</v>
      </c>
      <c r="I29" s="153" t="s">
        <v>139</v>
      </c>
      <c r="J29" s="153" t="str">
        <f>VLOOKUP(G29,'MD(Junior)'!$B$6:$H$97,3,0)</f>
        <v>仲未夾得到</v>
      </c>
      <c r="K29" s="141">
        <v>0</v>
      </c>
      <c r="L29" s="141">
        <v>24</v>
      </c>
      <c r="M29" s="141">
        <v>32</v>
      </c>
      <c r="N29" s="141">
        <v>2</v>
      </c>
      <c r="O29" s="231" t="s">
        <v>448</v>
      </c>
      <c r="P29" s="87" t="s">
        <v>149</v>
      </c>
      <c r="Q29" s="154" t="s">
        <v>142</v>
      </c>
      <c r="R29" s="135" t="s">
        <v>23</v>
      </c>
      <c r="S29" s="135" t="s">
        <v>143</v>
      </c>
      <c r="T29" s="135" t="s">
        <v>144</v>
      </c>
      <c r="U29" s="135" t="s">
        <v>33</v>
      </c>
      <c r="V29" s="87" t="s">
        <v>153</v>
      </c>
      <c r="W29" s="154" t="s">
        <v>142</v>
      </c>
      <c r="X29" s="135" t="s">
        <v>23</v>
      </c>
      <c r="Y29" s="135" t="s">
        <v>143</v>
      </c>
      <c r="Z29" s="135" t="s">
        <v>144</v>
      </c>
      <c r="AA29" s="135" t="s">
        <v>33</v>
      </c>
    </row>
    <row r="30" spans="2:28">
      <c r="B30" s="150">
        <v>13</v>
      </c>
      <c r="C30" s="228" t="s">
        <v>149</v>
      </c>
      <c r="D30" s="145">
        <v>2</v>
      </c>
      <c r="E30" s="150" t="s">
        <v>152</v>
      </c>
      <c r="F30" s="150" t="s">
        <v>139</v>
      </c>
      <c r="G30" s="150" t="s">
        <v>151</v>
      </c>
      <c r="H30" s="153" t="str">
        <f>VLOOKUP(E30,'MD(Junior)'!$B$6:$H$97,3,0)</f>
        <v>ALISON</v>
      </c>
      <c r="I30" s="153" t="s">
        <v>139</v>
      </c>
      <c r="J30" s="153" t="str">
        <f>VLOOKUP(G30,'MD(Junior)'!$B$6:$H$97,3,0)</f>
        <v>呂郭碧鳳 B</v>
      </c>
      <c r="K30" s="141">
        <v>0</v>
      </c>
      <c r="L30" s="141">
        <v>25</v>
      </c>
      <c r="M30" s="141">
        <v>31</v>
      </c>
      <c r="N30" s="141">
        <v>2</v>
      </c>
      <c r="O30" s="135" t="s">
        <v>312</v>
      </c>
      <c r="P30" s="87"/>
      <c r="Q30" s="143">
        <v>1</v>
      </c>
      <c r="R30" s="155" t="s">
        <v>313</v>
      </c>
      <c r="S30" s="155">
        <v>2</v>
      </c>
      <c r="T30" s="155">
        <v>0</v>
      </c>
      <c r="U30" s="155">
        <f>S30*3+T30*0</f>
        <v>6</v>
      </c>
      <c r="W30" s="143">
        <v>1</v>
      </c>
      <c r="X30" s="155" t="s">
        <v>224</v>
      </c>
      <c r="Y30" s="155">
        <v>2</v>
      </c>
      <c r="Z30" s="155">
        <v>0</v>
      </c>
      <c r="AA30" s="155">
        <f>Y30*3+Z30*0</f>
        <v>6</v>
      </c>
    </row>
    <row r="31" spans="2:28">
      <c r="B31" s="150">
        <v>14</v>
      </c>
      <c r="C31" s="228" t="s">
        <v>149</v>
      </c>
      <c r="D31" s="145">
        <v>3</v>
      </c>
      <c r="E31" s="150" t="s">
        <v>150</v>
      </c>
      <c r="F31" s="150" t="s">
        <v>139</v>
      </c>
      <c r="G31" s="150" t="s">
        <v>151</v>
      </c>
      <c r="H31" s="153" t="str">
        <f>VLOOKUP(E31,'MD(Junior)'!$B$6:$H$97,3,0)</f>
        <v>SKR</v>
      </c>
      <c r="I31" s="153" t="s">
        <v>139</v>
      </c>
      <c r="J31" s="153" t="str">
        <f>VLOOKUP(G31,'MD(Junior)'!$B$6:$H$97,3,0)</f>
        <v>呂郭碧鳳 B</v>
      </c>
      <c r="K31" s="141">
        <v>1</v>
      </c>
      <c r="L31" s="141">
        <v>28</v>
      </c>
      <c r="M31" s="141">
        <v>44</v>
      </c>
      <c r="N31" s="141">
        <v>2</v>
      </c>
      <c r="O31" s="135" t="s">
        <v>314</v>
      </c>
      <c r="P31" s="87"/>
      <c r="Q31" s="143">
        <v>2</v>
      </c>
      <c r="R31" s="155" t="s">
        <v>230</v>
      </c>
      <c r="S31" s="155">
        <v>1</v>
      </c>
      <c r="T31" s="155">
        <v>1</v>
      </c>
      <c r="U31" s="155">
        <f>S31*3+T31*0</f>
        <v>3</v>
      </c>
      <c r="W31" s="143">
        <v>2</v>
      </c>
      <c r="X31" s="155" t="s">
        <v>218</v>
      </c>
      <c r="Y31" s="155">
        <v>1</v>
      </c>
      <c r="Z31" s="155">
        <v>1</v>
      </c>
      <c r="AA31" s="155">
        <f>Y31*3+Z31*0</f>
        <v>3</v>
      </c>
    </row>
    <row r="32" spans="2:28" hidden="1">
      <c r="B32" s="146"/>
      <c r="C32" s="146" t="s">
        <v>85</v>
      </c>
      <c r="D32" s="146">
        <v>4</v>
      </c>
      <c r="E32" s="146" t="s">
        <v>152</v>
      </c>
      <c r="F32" s="146" t="s">
        <v>139</v>
      </c>
      <c r="G32" s="146" t="s">
        <v>315</v>
      </c>
      <c r="H32" s="149" t="str">
        <f>VLOOKUP(E32,'MD(Junior)'!$B$6:$H$97,3,0)</f>
        <v>ALISON</v>
      </c>
      <c r="I32" s="149" t="s">
        <v>139</v>
      </c>
      <c r="J32" s="149" t="e">
        <f>VLOOKUP(G32,'MD(Junior)'!$B$6:$H$97,3,0)</f>
        <v>#N/A</v>
      </c>
      <c r="K32" s="149"/>
      <c r="L32" s="149"/>
      <c r="M32" s="149"/>
      <c r="N32" s="149"/>
    </row>
    <row r="33" spans="2:27" hidden="1">
      <c r="B33" s="146"/>
      <c r="C33" s="146" t="s">
        <v>85</v>
      </c>
      <c r="D33" s="146">
        <v>5</v>
      </c>
      <c r="E33" s="146" t="s">
        <v>151</v>
      </c>
      <c r="F33" s="146" t="s">
        <v>139</v>
      </c>
      <c r="G33" s="146" t="s">
        <v>315</v>
      </c>
      <c r="H33" s="149" t="str">
        <f>VLOOKUP(E33,'MD(Junior)'!$B$6:$H$97,3,0)</f>
        <v>呂郭碧鳳 B</v>
      </c>
      <c r="I33" s="149" t="s">
        <v>139</v>
      </c>
      <c r="J33" s="149" t="e">
        <f>VLOOKUP(G33,'MD(Junior)'!$B$6:$H$97,3,0)</f>
        <v>#N/A</v>
      </c>
      <c r="K33" s="149"/>
      <c r="L33" s="149"/>
      <c r="M33" s="149"/>
      <c r="N33" s="149"/>
      <c r="P33" s="123"/>
    </row>
    <row r="34" spans="2:27">
      <c r="B34" s="150">
        <v>15</v>
      </c>
      <c r="C34" s="228" t="s">
        <v>149</v>
      </c>
      <c r="D34" s="145">
        <v>6</v>
      </c>
      <c r="E34" s="150" t="s">
        <v>150</v>
      </c>
      <c r="F34" s="150" t="s">
        <v>139</v>
      </c>
      <c r="G34" s="150" t="s">
        <v>152</v>
      </c>
      <c r="H34" s="153" t="str">
        <f>VLOOKUP(E34,'MD(Junior)'!$B$6:$H$97,3,0)</f>
        <v>SKR</v>
      </c>
      <c r="I34" s="153" t="s">
        <v>139</v>
      </c>
      <c r="J34" s="153" t="str">
        <f>VLOOKUP(G34,'MD(Junior)'!$B$6:$H$97,3,0)</f>
        <v>ALISON</v>
      </c>
      <c r="K34" s="141">
        <v>0</v>
      </c>
      <c r="L34" s="141">
        <v>15</v>
      </c>
      <c r="M34" s="141">
        <v>30</v>
      </c>
      <c r="N34" s="141">
        <v>2</v>
      </c>
      <c r="O34" s="135" t="s">
        <v>316</v>
      </c>
      <c r="P34" s="123"/>
      <c r="Q34" s="143">
        <v>3</v>
      </c>
      <c r="R34" s="155" t="s">
        <v>199</v>
      </c>
      <c r="S34" s="155">
        <v>0</v>
      </c>
      <c r="T34" s="155">
        <v>2</v>
      </c>
      <c r="U34" s="155">
        <f>S34*3+T34*0</f>
        <v>0</v>
      </c>
      <c r="W34" s="157">
        <v>3</v>
      </c>
      <c r="X34" s="155" t="s">
        <v>317</v>
      </c>
      <c r="Y34" s="156">
        <v>0</v>
      </c>
      <c r="Z34" s="156">
        <v>2</v>
      </c>
      <c r="AA34" s="155">
        <f>Y34*3+Z34*0</f>
        <v>0</v>
      </c>
    </row>
    <row r="35" spans="2:27" hidden="1">
      <c r="B35" s="146"/>
      <c r="C35" s="146" t="s">
        <v>86</v>
      </c>
      <c r="D35" s="146">
        <v>1</v>
      </c>
      <c r="E35" s="146" t="s">
        <v>43</v>
      </c>
      <c r="F35" s="146" t="s">
        <v>139</v>
      </c>
      <c r="G35" s="146" t="s">
        <v>301</v>
      </c>
      <c r="H35" s="149" t="str">
        <f>VLOOKUP(E35,'MD(Junior)'!$B$6:$H$97,3,0)</f>
        <v>壞仁</v>
      </c>
      <c r="I35" s="149" t="s">
        <v>139</v>
      </c>
      <c r="J35" s="149" t="e">
        <f>VLOOKUP(G35,'MD(Junior)'!$B$6:$H$97,3,0)</f>
        <v>#N/A</v>
      </c>
      <c r="K35" s="149"/>
      <c r="L35" s="149"/>
      <c r="M35" s="149"/>
      <c r="N35" s="149"/>
      <c r="P35" s="123"/>
    </row>
    <row r="36" spans="2:27">
      <c r="B36" s="150">
        <v>16</v>
      </c>
      <c r="C36" s="228" t="s">
        <v>153</v>
      </c>
      <c r="D36" s="145">
        <v>2</v>
      </c>
      <c r="E36" s="150" t="s">
        <v>156</v>
      </c>
      <c r="F36" s="150" t="s">
        <v>139</v>
      </c>
      <c r="G36" s="150" t="s">
        <v>155</v>
      </c>
      <c r="H36" s="153" t="str">
        <f>VLOOKUP(E36,'MD(Junior)'!$B$6:$H$97,3,0)</f>
        <v>今晚打老虎</v>
      </c>
      <c r="I36" s="153" t="s">
        <v>139</v>
      </c>
      <c r="J36" s="153" t="str">
        <f>VLOOKUP(G36,'MD(Junior)'!$B$6:$H$97,3,0)</f>
        <v>呂郭碧鳳 C</v>
      </c>
      <c r="K36" s="141">
        <v>2</v>
      </c>
      <c r="L36" s="141">
        <v>31</v>
      </c>
      <c r="M36" s="141">
        <v>26</v>
      </c>
      <c r="N36" s="141">
        <v>0</v>
      </c>
      <c r="O36" s="135" t="s">
        <v>318</v>
      </c>
      <c r="P36" s="123"/>
    </row>
    <row r="37" spans="2:27">
      <c r="B37" s="150">
        <v>17</v>
      </c>
      <c r="C37" s="228" t="s">
        <v>153</v>
      </c>
      <c r="D37" s="145">
        <v>3</v>
      </c>
      <c r="E37" s="150" t="s">
        <v>154</v>
      </c>
      <c r="F37" s="150" t="s">
        <v>139</v>
      </c>
      <c r="G37" s="150" t="s">
        <v>155</v>
      </c>
      <c r="H37" s="153" t="str">
        <f>VLOOKUP(E37,'MD(Junior)'!$B$6:$H$97,3,0)</f>
        <v>DnR</v>
      </c>
      <c r="I37" s="153" t="s">
        <v>139</v>
      </c>
      <c r="J37" s="153" t="str">
        <f>VLOOKUP(G37,'MD(Junior)'!$B$6:$H$97,3,0)</f>
        <v>呂郭碧鳳 C</v>
      </c>
      <c r="K37" s="141">
        <v>2</v>
      </c>
      <c r="L37" s="141">
        <v>30</v>
      </c>
      <c r="M37" s="141">
        <v>19</v>
      </c>
      <c r="N37" s="141">
        <v>0</v>
      </c>
      <c r="O37" s="135" t="s">
        <v>319</v>
      </c>
      <c r="P37" s="123"/>
      <c r="Q37" s="114"/>
      <c r="R37" s="114"/>
      <c r="W37" s="114"/>
      <c r="X37" s="114"/>
    </row>
    <row r="38" spans="2:27" hidden="1">
      <c r="B38" s="146"/>
      <c r="C38" s="146" t="s">
        <v>86</v>
      </c>
      <c r="D38" s="146">
        <v>4</v>
      </c>
      <c r="E38" s="146" t="s">
        <v>156</v>
      </c>
      <c r="F38" s="146" t="s">
        <v>139</v>
      </c>
      <c r="G38" s="146" t="s">
        <v>320</v>
      </c>
      <c r="H38" s="149" t="str">
        <f>VLOOKUP(E38,'MD(Junior)'!$B$6:$H$97,3,0)</f>
        <v>今晚打老虎</v>
      </c>
      <c r="I38" s="149" t="s">
        <v>139</v>
      </c>
      <c r="J38" s="149" t="e">
        <f>VLOOKUP(G38,'MD(Junior)'!$B$6:$H$97,3,0)</f>
        <v>#N/A</v>
      </c>
      <c r="K38" s="149"/>
      <c r="L38" s="149"/>
      <c r="M38" s="149"/>
      <c r="N38" s="149"/>
      <c r="P38" s="123"/>
    </row>
    <row r="39" spans="2:27" hidden="1">
      <c r="B39" s="146"/>
      <c r="C39" s="146" t="s">
        <v>86</v>
      </c>
      <c r="D39" s="146">
        <v>5</v>
      </c>
      <c r="E39" s="146" t="s">
        <v>155</v>
      </c>
      <c r="F39" s="146" t="s">
        <v>139</v>
      </c>
      <c r="G39" s="146" t="s">
        <v>320</v>
      </c>
      <c r="H39" s="149" t="str">
        <f>VLOOKUP(E39,'MD(Junior)'!$B$6:$H$97,3,0)</f>
        <v>呂郭碧鳳 C</v>
      </c>
      <c r="I39" s="149" t="s">
        <v>139</v>
      </c>
      <c r="J39" s="149" t="e">
        <f>VLOOKUP(G39,'MD(Junior)'!$B$6:$H$97,3,0)</f>
        <v>#N/A</v>
      </c>
      <c r="K39" s="149"/>
      <c r="L39" s="149"/>
      <c r="M39" s="149"/>
      <c r="N39" s="149"/>
    </row>
    <row r="40" spans="2:27">
      <c r="B40" s="150">
        <v>18</v>
      </c>
      <c r="C40" s="228" t="s">
        <v>153</v>
      </c>
      <c r="D40" s="145">
        <v>6</v>
      </c>
      <c r="E40" s="150" t="s">
        <v>154</v>
      </c>
      <c r="F40" s="150" t="s">
        <v>139</v>
      </c>
      <c r="G40" s="150" t="s">
        <v>156</v>
      </c>
      <c r="H40" s="153" t="str">
        <f>VLOOKUP(E40,'MD(Junior)'!$B$6:$H$97,3,0)</f>
        <v>DnR</v>
      </c>
      <c r="I40" s="153" t="s">
        <v>139</v>
      </c>
      <c r="J40" s="153" t="str">
        <f>VLOOKUP(G40,'MD(Junior)'!$B$6:$H$97,3,0)</f>
        <v>今晚打老虎</v>
      </c>
      <c r="K40" s="141">
        <v>0</v>
      </c>
      <c r="L40" s="141">
        <v>19</v>
      </c>
      <c r="M40" s="141">
        <v>30</v>
      </c>
      <c r="N40" s="141">
        <v>2</v>
      </c>
      <c r="O40" s="135" t="s">
        <v>321</v>
      </c>
      <c r="P40" s="123" t="s">
        <v>157</v>
      </c>
      <c r="Q40" s="154" t="s">
        <v>142</v>
      </c>
      <c r="R40" s="135" t="s">
        <v>23</v>
      </c>
      <c r="S40" s="135" t="s">
        <v>143</v>
      </c>
      <c r="T40" s="135" t="s">
        <v>144</v>
      </c>
      <c r="U40" s="135" t="s">
        <v>33</v>
      </c>
      <c r="V40" s="87" t="s">
        <v>161</v>
      </c>
      <c r="W40" s="154" t="s">
        <v>142</v>
      </c>
      <c r="X40" s="135" t="s">
        <v>23</v>
      </c>
      <c r="Y40" s="135" t="s">
        <v>143</v>
      </c>
      <c r="Z40" s="135" t="s">
        <v>144</v>
      </c>
      <c r="AA40" s="135" t="s">
        <v>33</v>
      </c>
    </row>
    <row r="41" spans="2:27" hidden="1">
      <c r="B41" s="146"/>
      <c r="C41" s="146" t="s">
        <v>87</v>
      </c>
      <c r="D41" s="146">
        <v>1</v>
      </c>
      <c r="E41" s="146" t="s">
        <v>47</v>
      </c>
      <c r="F41" s="146" t="s">
        <v>139</v>
      </c>
      <c r="G41" s="146" t="s">
        <v>305</v>
      </c>
      <c r="H41" s="149" t="str">
        <f>VLOOKUP(E41,'MD(Junior)'!$B$6:$H$97,3,0)</f>
        <v>SS</v>
      </c>
      <c r="I41" s="149" t="s">
        <v>139</v>
      </c>
      <c r="J41" s="149" t="e">
        <f>VLOOKUP(G41,'MD(Junior)'!$B$6:$H$97,3,0)</f>
        <v>#N/A</v>
      </c>
      <c r="K41" s="149"/>
      <c r="L41" s="149"/>
      <c r="M41" s="149"/>
      <c r="N41" s="149"/>
      <c r="P41" s="123"/>
      <c r="Q41" s="143">
        <v>1</v>
      </c>
      <c r="R41" s="155"/>
      <c r="S41" s="155"/>
      <c r="T41" s="155"/>
      <c r="U41" s="155">
        <f>S41*3+T41*0</f>
        <v>0</v>
      </c>
    </row>
    <row r="42" spans="2:27">
      <c r="B42" s="150">
        <v>19</v>
      </c>
      <c r="C42" s="228" t="s">
        <v>157</v>
      </c>
      <c r="D42" s="145">
        <v>2</v>
      </c>
      <c r="E42" s="150" t="s">
        <v>160</v>
      </c>
      <c r="F42" s="150" t="s">
        <v>139</v>
      </c>
      <c r="G42" s="150" t="s">
        <v>159</v>
      </c>
      <c r="H42" s="153" t="str">
        <f>VLOOKUP(E42,'MD(Junior)'!$B$6:$H$97,3,0)</f>
        <v>呂郭碧鳳 A</v>
      </c>
      <c r="I42" s="153" t="s">
        <v>139</v>
      </c>
      <c r="J42" s="153" t="str">
        <f>VLOOKUP(G42,'MD(Junior)'!$B$6:$H$97,3,0)</f>
        <v>cnnlkk</v>
      </c>
      <c r="K42" s="141">
        <v>2</v>
      </c>
      <c r="L42" s="141">
        <v>30</v>
      </c>
      <c r="M42" s="141">
        <v>13</v>
      </c>
      <c r="N42" s="141">
        <v>0</v>
      </c>
      <c r="O42" s="135" t="s">
        <v>322</v>
      </c>
      <c r="P42" s="123"/>
      <c r="Q42" s="143">
        <v>1</v>
      </c>
      <c r="R42" s="155" t="s">
        <v>323</v>
      </c>
      <c r="S42" s="155">
        <v>2</v>
      </c>
      <c r="T42" s="155">
        <v>0</v>
      </c>
      <c r="U42" s="155">
        <f>S42*3+T42*0</f>
        <v>6</v>
      </c>
      <c r="W42" s="143">
        <v>1</v>
      </c>
      <c r="X42" s="155" t="s">
        <v>239</v>
      </c>
      <c r="Y42" s="155">
        <v>2</v>
      </c>
      <c r="Z42" s="155">
        <v>0</v>
      </c>
      <c r="AA42" s="155">
        <f>Y42*3+Z42*0</f>
        <v>6</v>
      </c>
    </row>
    <row r="43" spans="2:27">
      <c r="B43" s="150">
        <v>20</v>
      </c>
      <c r="C43" s="228" t="s">
        <v>157</v>
      </c>
      <c r="D43" s="145">
        <v>3</v>
      </c>
      <c r="E43" s="150" t="s">
        <v>158</v>
      </c>
      <c r="F43" s="150" t="s">
        <v>139</v>
      </c>
      <c r="G43" s="150" t="s">
        <v>159</v>
      </c>
      <c r="H43" s="153" t="str">
        <f>VLOOKUP(E43,'MD(Junior)'!$B$6:$H$97,3,0)</f>
        <v>LYC2</v>
      </c>
      <c r="I43" s="153" t="s">
        <v>139</v>
      </c>
      <c r="J43" s="153" t="str">
        <f>VLOOKUP(G43,'MD(Junior)'!$B$6:$H$97,3,0)</f>
        <v>cnnlkk</v>
      </c>
      <c r="K43" s="141">
        <v>0</v>
      </c>
      <c r="L43" s="141">
        <v>15</v>
      </c>
      <c r="M43" s="141">
        <v>30</v>
      </c>
      <c r="N43" s="141">
        <v>2</v>
      </c>
      <c r="O43" s="135" t="s">
        <v>324</v>
      </c>
      <c r="Q43" s="143">
        <v>2</v>
      </c>
      <c r="R43" s="155" t="s">
        <v>254</v>
      </c>
      <c r="S43" s="155">
        <v>1</v>
      </c>
      <c r="T43" s="155">
        <v>1</v>
      </c>
      <c r="U43" s="155">
        <f>S43*3+T43*0</f>
        <v>3</v>
      </c>
      <c r="W43" s="143">
        <v>2</v>
      </c>
      <c r="X43" s="155" t="s">
        <v>233</v>
      </c>
      <c r="Y43" s="155">
        <v>1</v>
      </c>
      <c r="Z43" s="155">
        <v>1</v>
      </c>
      <c r="AA43" s="155">
        <f>Y43*3+Z43*0</f>
        <v>3</v>
      </c>
    </row>
    <row r="44" spans="2:27" hidden="1">
      <c r="B44" s="146"/>
      <c r="C44" s="146" t="s">
        <v>87</v>
      </c>
      <c r="D44" s="146">
        <v>4</v>
      </c>
      <c r="E44" s="146" t="s">
        <v>160</v>
      </c>
      <c r="F44" s="146" t="s">
        <v>139</v>
      </c>
      <c r="G44" s="146" t="s">
        <v>325</v>
      </c>
      <c r="H44" s="149" t="str">
        <f>VLOOKUP(E44,'MD(Junior)'!$B$6:$H$97,3,0)</f>
        <v>呂郭碧鳳 A</v>
      </c>
      <c r="I44" s="149" t="s">
        <v>139</v>
      </c>
      <c r="J44" s="149" t="e">
        <f>VLOOKUP(G44,'MD(Junior)'!$B$6:$H$97,3,0)</f>
        <v>#N/A</v>
      </c>
      <c r="K44" s="149"/>
      <c r="L44" s="149"/>
      <c r="M44" s="149"/>
      <c r="N44" s="149"/>
    </row>
    <row r="45" spans="2:27" hidden="1">
      <c r="B45" s="146"/>
      <c r="C45" s="146" t="s">
        <v>87</v>
      </c>
      <c r="D45" s="146">
        <v>5</v>
      </c>
      <c r="E45" s="146" t="s">
        <v>159</v>
      </c>
      <c r="F45" s="146" t="s">
        <v>139</v>
      </c>
      <c r="G45" s="146" t="s">
        <v>325</v>
      </c>
      <c r="H45" s="149" t="str">
        <f>VLOOKUP(E45,'MD(Junior)'!$B$6:$H$97,3,0)</f>
        <v>cnnlkk</v>
      </c>
      <c r="I45" s="149" t="s">
        <v>139</v>
      </c>
      <c r="J45" s="149" t="e">
        <f>VLOOKUP(G45,'MD(Junior)'!$B$6:$H$97,3,0)</f>
        <v>#N/A</v>
      </c>
      <c r="K45" s="149"/>
      <c r="L45" s="149"/>
      <c r="M45" s="149"/>
      <c r="N45" s="149"/>
    </row>
    <row r="46" spans="2:27">
      <c r="B46" s="150">
        <v>21</v>
      </c>
      <c r="C46" s="228" t="s">
        <v>157</v>
      </c>
      <c r="D46" s="145">
        <v>6</v>
      </c>
      <c r="E46" s="150" t="s">
        <v>158</v>
      </c>
      <c r="F46" s="150" t="s">
        <v>139</v>
      </c>
      <c r="G46" s="150" t="s">
        <v>160</v>
      </c>
      <c r="H46" s="153" t="str">
        <f>VLOOKUP(E46,'MD(Junior)'!$B$6:$H$97,3,0)</f>
        <v>LYC2</v>
      </c>
      <c r="I46" s="153" t="s">
        <v>139</v>
      </c>
      <c r="J46" s="153" t="str">
        <f>VLOOKUP(G46,'MD(Junior)'!$B$6:$H$97,3,0)</f>
        <v>呂郭碧鳳 A</v>
      </c>
      <c r="K46" s="141">
        <v>0</v>
      </c>
      <c r="L46" s="141">
        <v>7</v>
      </c>
      <c r="M46" s="141">
        <v>30</v>
      </c>
      <c r="N46" s="141">
        <v>2</v>
      </c>
      <c r="O46" s="135" t="s">
        <v>326</v>
      </c>
      <c r="Q46" s="143">
        <v>3</v>
      </c>
      <c r="R46" s="155" t="s">
        <v>215</v>
      </c>
      <c r="S46" s="155">
        <v>0</v>
      </c>
      <c r="T46" s="155">
        <v>2</v>
      </c>
      <c r="U46" s="155">
        <f>S46*3+T46*0</f>
        <v>0</v>
      </c>
      <c r="W46" s="157">
        <v>3</v>
      </c>
      <c r="X46" s="155" t="s">
        <v>260</v>
      </c>
      <c r="Y46" s="156">
        <v>0</v>
      </c>
      <c r="Z46" s="156">
        <v>2</v>
      </c>
      <c r="AA46" s="155">
        <f>Y46*3+Z46*0</f>
        <v>0</v>
      </c>
    </row>
    <row r="47" spans="2:27" hidden="1">
      <c r="B47" s="150">
        <v>22</v>
      </c>
      <c r="C47" s="228" t="s">
        <v>161</v>
      </c>
      <c r="D47" s="145">
        <v>1</v>
      </c>
      <c r="E47" s="150" t="s">
        <v>162</v>
      </c>
      <c r="F47" s="150" t="s">
        <v>139</v>
      </c>
      <c r="G47" s="150" t="s">
        <v>165</v>
      </c>
      <c r="H47" s="153" t="str">
        <f>VLOOKUP(E47,'MD(Junior)'!$B$6:$H$97,3,0)</f>
        <v>CUCCH1</v>
      </c>
      <c r="I47" s="153" t="s">
        <v>139</v>
      </c>
      <c r="J47" s="153" t="e">
        <f>VLOOKUP(G47,'MD(Junior)'!$B$6:$H$97,3,0)</f>
        <v>#N/A</v>
      </c>
      <c r="K47" s="141"/>
      <c r="L47" s="141"/>
      <c r="M47" s="141"/>
      <c r="N47" s="141"/>
      <c r="W47" s="157">
        <v>4</v>
      </c>
      <c r="X47" s="155"/>
      <c r="Y47" s="156"/>
      <c r="Z47" s="156"/>
      <c r="AA47" s="155">
        <f>Y47*3+Z47*0</f>
        <v>0</v>
      </c>
    </row>
    <row r="48" spans="2:27">
      <c r="B48" s="150">
        <v>23</v>
      </c>
      <c r="C48" s="228" t="s">
        <v>161</v>
      </c>
      <c r="D48" s="145">
        <v>2</v>
      </c>
      <c r="E48" s="150" t="s">
        <v>164</v>
      </c>
      <c r="F48" s="150" t="s">
        <v>139</v>
      </c>
      <c r="G48" s="150" t="s">
        <v>163</v>
      </c>
      <c r="H48" s="153" t="str">
        <f>VLOOKUP(E48,'MD(Junior)'!$B$6:$H$97,3,0)</f>
        <v>S&amp;M</v>
      </c>
      <c r="I48" s="153" t="s">
        <v>139</v>
      </c>
      <c r="J48" s="153" t="str">
        <f>VLOOKUP(G48,'MD(Junior)'!$B$6:$H$97,3,0)</f>
        <v>九龍塘</v>
      </c>
      <c r="K48" s="141">
        <v>2</v>
      </c>
      <c r="L48" s="141">
        <v>30</v>
      </c>
      <c r="M48" s="141">
        <v>13</v>
      </c>
      <c r="N48" s="141">
        <v>0</v>
      </c>
      <c r="O48" s="135" t="s">
        <v>327</v>
      </c>
    </row>
    <row r="49" spans="2:15">
      <c r="B49" s="150">
        <v>24</v>
      </c>
      <c r="C49" s="228" t="s">
        <v>161</v>
      </c>
      <c r="D49" s="145">
        <v>3</v>
      </c>
      <c r="E49" s="150" t="s">
        <v>162</v>
      </c>
      <c r="F49" s="150" t="s">
        <v>139</v>
      </c>
      <c r="G49" s="150" t="s">
        <v>163</v>
      </c>
      <c r="H49" s="153" t="str">
        <f>VLOOKUP(E49,'MD(Junior)'!$B$6:$H$97,3,0)</f>
        <v>CUCCH1</v>
      </c>
      <c r="I49" s="153" t="s">
        <v>139</v>
      </c>
      <c r="J49" s="153" t="str">
        <f>VLOOKUP(G49,'MD(Junior)'!$B$6:$H$97,3,0)</f>
        <v>九龍塘</v>
      </c>
      <c r="K49" s="141">
        <v>2</v>
      </c>
      <c r="L49" s="141">
        <v>30</v>
      </c>
      <c r="M49" s="141">
        <v>7</v>
      </c>
      <c r="N49" s="141">
        <v>0</v>
      </c>
      <c r="O49" s="135" t="s">
        <v>328</v>
      </c>
    </row>
    <row r="50" spans="2:15" hidden="1">
      <c r="B50" s="150">
        <v>25</v>
      </c>
      <c r="C50" s="228" t="s">
        <v>161</v>
      </c>
      <c r="D50" s="145">
        <v>4</v>
      </c>
      <c r="E50" s="150" t="s">
        <v>164</v>
      </c>
      <c r="F50" s="150" t="s">
        <v>139</v>
      </c>
      <c r="G50" s="150" t="s">
        <v>165</v>
      </c>
      <c r="H50" s="153" t="str">
        <f>VLOOKUP(E50,'MD(Junior)'!$B$6:$H$97,3,0)</f>
        <v>S&amp;M</v>
      </c>
      <c r="I50" s="153" t="s">
        <v>139</v>
      </c>
      <c r="J50" s="153" t="e">
        <f>VLOOKUP(G50,'MD(Junior)'!$B$6:$H$97,3,0)</f>
        <v>#N/A</v>
      </c>
      <c r="K50" s="141"/>
      <c r="L50" s="141"/>
      <c r="M50" s="141"/>
      <c r="N50" s="141"/>
    </row>
    <row r="51" spans="2:15" hidden="1">
      <c r="B51" s="150">
        <v>26</v>
      </c>
      <c r="C51" s="228" t="s">
        <v>161</v>
      </c>
      <c r="D51" s="145">
        <v>5</v>
      </c>
      <c r="E51" s="150" t="s">
        <v>163</v>
      </c>
      <c r="F51" s="150" t="s">
        <v>139</v>
      </c>
      <c r="G51" s="150" t="s">
        <v>165</v>
      </c>
      <c r="H51" s="153" t="str">
        <f>VLOOKUP(E51,'MD(Junior)'!$B$6:$H$97,3,0)</f>
        <v>九龍塘</v>
      </c>
      <c r="I51" s="153" t="s">
        <v>139</v>
      </c>
      <c r="J51" s="153" t="e">
        <f>VLOOKUP(G51,'MD(Junior)'!$B$6:$H$97,3,0)</f>
        <v>#N/A</v>
      </c>
      <c r="K51" s="141"/>
      <c r="L51" s="141"/>
      <c r="M51" s="141"/>
      <c r="N51" s="141"/>
    </row>
    <row r="52" spans="2:15">
      <c r="B52" s="150">
        <v>25</v>
      </c>
      <c r="C52" s="228" t="s">
        <v>161</v>
      </c>
      <c r="D52" s="145">
        <v>6</v>
      </c>
      <c r="E52" s="150" t="s">
        <v>162</v>
      </c>
      <c r="F52" s="150" t="s">
        <v>139</v>
      </c>
      <c r="G52" s="150" t="s">
        <v>164</v>
      </c>
      <c r="H52" s="153" t="str">
        <f>VLOOKUP(E52,'MD(Junior)'!$B$6:$H$97,3,0)</f>
        <v>CUCCH1</v>
      </c>
      <c r="I52" s="153" t="s">
        <v>139</v>
      </c>
      <c r="J52" s="153" t="str">
        <f>VLOOKUP(G52,'MD(Junior)'!$B$6:$H$97,3,0)</f>
        <v>S&amp;M</v>
      </c>
      <c r="K52" s="141">
        <v>2</v>
      </c>
      <c r="L52" s="141">
        <v>31</v>
      </c>
      <c r="M52" s="141">
        <v>27</v>
      </c>
      <c r="N52" s="141">
        <v>0</v>
      </c>
      <c r="O52" s="135" t="s">
        <v>329</v>
      </c>
    </row>
  </sheetData>
  <mergeCells count="1">
    <mergeCell ref="H3:J3"/>
  </mergeCells>
  <phoneticPr fontId="57" type="noConversion"/>
  <printOptions horizontalCentered="1" verticalCentered="1"/>
  <pageMargins left="0.74791666666666701" right="0.74791666666666701" top="0.51180555555555496" bottom="0.55138888888888904" header="0.51180555555555496" footer="0.51180555555555496"/>
  <pageSetup paperSize="9" scale="75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87"/>
  <sheetViews>
    <sheetView zoomScale="85" zoomScaleNormal="85" workbookViewId="0"/>
  </sheetViews>
  <sheetFormatPr defaultRowHeight="16.5"/>
  <cols>
    <col min="1" max="1" width="9" style="232" customWidth="1"/>
    <col min="2" max="2" width="14.875" style="232" customWidth="1"/>
    <col min="3" max="3" width="9.75" style="232" customWidth="1"/>
    <col min="4" max="4" width="9" style="232" customWidth="1"/>
    <col min="5" max="5" width="11.875" style="232" customWidth="1"/>
    <col min="6" max="6" width="14.5" style="232" customWidth="1"/>
    <col min="7" max="9" width="9" style="232" customWidth="1"/>
    <col min="10" max="10" width="14.875" style="232" customWidth="1"/>
    <col min="11" max="11" width="9.875" style="232" customWidth="1"/>
    <col min="12" max="1025" width="9" style="232" customWidth="1"/>
  </cols>
  <sheetData>
    <row r="1" spans="2:15">
      <c r="B1" s="233"/>
      <c r="C1" s="234"/>
      <c r="D1" s="234"/>
      <c r="E1" s="234"/>
      <c r="F1" s="295" t="s">
        <v>330</v>
      </c>
      <c r="G1" s="295"/>
      <c r="H1" s="295"/>
      <c r="I1" s="295"/>
      <c r="J1" s="295"/>
    </row>
    <row r="2" spans="2:15">
      <c r="C2" s="234"/>
      <c r="D2" s="234"/>
      <c r="E2" s="234"/>
      <c r="F2" s="296" t="s">
        <v>331</v>
      </c>
      <c r="G2" s="296"/>
      <c r="H2" s="296"/>
      <c r="I2" s="296"/>
      <c r="J2" s="296"/>
    </row>
    <row r="3" spans="2:15">
      <c r="C3" s="234"/>
      <c r="D3" s="234"/>
      <c r="E3" s="234"/>
      <c r="F3" s="235"/>
      <c r="G3" s="235"/>
      <c r="H3" s="235"/>
      <c r="I3" s="235"/>
      <c r="J3" s="235"/>
    </row>
    <row r="4" spans="2:15">
      <c r="C4" s="234"/>
      <c r="D4" s="234"/>
      <c r="E4" s="234"/>
      <c r="F4" s="236"/>
      <c r="G4" s="235"/>
      <c r="H4" s="237" t="s">
        <v>332</v>
      </c>
      <c r="I4" s="235"/>
      <c r="J4" s="235"/>
      <c r="K4" s="236"/>
    </row>
    <row r="5" spans="2:15">
      <c r="E5" s="238"/>
      <c r="F5" s="236"/>
      <c r="G5" s="236"/>
      <c r="H5" s="237" t="s">
        <v>333</v>
      </c>
      <c r="I5" s="239"/>
      <c r="J5" s="236"/>
      <c r="K5" s="236"/>
    </row>
    <row r="6" spans="2:15">
      <c r="B6" s="240"/>
      <c r="C6" s="240"/>
      <c r="D6" s="240"/>
      <c r="E6" s="240"/>
      <c r="F6" s="240"/>
      <c r="G6" s="240"/>
      <c r="H6" s="240"/>
      <c r="I6" s="240"/>
      <c r="J6" s="240"/>
    </row>
    <row r="7" spans="2:15">
      <c r="B7" s="238"/>
      <c r="C7" s="241"/>
      <c r="D7" s="236"/>
      <c r="E7" s="236"/>
      <c r="F7" s="236"/>
      <c r="G7" s="238"/>
      <c r="H7" s="240"/>
      <c r="I7" s="240"/>
      <c r="J7" s="240"/>
    </row>
    <row r="8" spans="2:15">
      <c r="B8" s="240"/>
      <c r="C8" s="242" t="s">
        <v>334</v>
      </c>
      <c r="D8" s="243" t="s">
        <v>335</v>
      </c>
      <c r="E8" s="243" t="s">
        <v>336</v>
      </c>
      <c r="F8" s="243" t="s">
        <v>337</v>
      </c>
      <c r="G8" s="244"/>
      <c r="H8" s="240"/>
      <c r="I8" s="240"/>
      <c r="J8" s="240"/>
    </row>
    <row r="9" spans="2:15">
      <c r="B9" s="240"/>
      <c r="C9" s="242"/>
      <c r="D9" s="245" t="s">
        <v>338</v>
      </c>
      <c r="E9" s="245" t="s">
        <v>339</v>
      </c>
      <c r="F9" s="245" t="s">
        <v>340</v>
      </c>
      <c r="G9" s="246"/>
      <c r="H9" s="240"/>
      <c r="I9" s="240"/>
      <c r="J9" s="240"/>
    </row>
    <row r="10" spans="2:15">
      <c r="B10" s="240"/>
      <c r="C10" s="242"/>
      <c r="D10" s="245" t="s">
        <v>341</v>
      </c>
      <c r="E10" s="245" t="s">
        <v>342</v>
      </c>
      <c r="F10" s="240" t="s">
        <v>138</v>
      </c>
      <c r="G10" s="246"/>
      <c r="H10" s="240"/>
      <c r="I10" s="240"/>
      <c r="J10" s="240"/>
    </row>
    <row r="11" spans="2:15">
      <c r="B11" s="247"/>
      <c r="C11" s="242"/>
      <c r="D11" s="245" t="s">
        <v>343</v>
      </c>
      <c r="E11" s="248" t="s">
        <v>131</v>
      </c>
      <c r="F11" s="241" t="s">
        <v>344</v>
      </c>
      <c r="G11" s="246"/>
      <c r="H11" s="245"/>
      <c r="I11" s="240"/>
      <c r="J11" s="240"/>
    </row>
    <row r="12" spans="2:15">
      <c r="B12" s="240"/>
      <c r="C12" s="249"/>
      <c r="D12" s="250"/>
      <c r="E12" s="248"/>
      <c r="F12" s="241"/>
      <c r="G12" s="251"/>
      <c r="H12" s="245"/>
      <c r="I12" s="240"/>
      <c r="J12" s="240"/>
    </row>
    <row r="13" spans="2:15">
      <c r="B13" s="240"/>
      <c r="C13" s="240"/>
      <c r="D13" s="245"/>
      <c r="E13" s="245"/>
      <c r="F13" s="240"/>
      <c r="G13" s="240"/>
      <c r="H13" s="240"/>
      <c r="I13" s="240"/>
      <c r="J13" s="240"/>
    </row>
    <row r="14" spans="2:15">
      <c r="B14" s="240"/>
      <c r="C14" s="240"/>
      <c r="D14" s="245"/>
      <c r="E14" s="245"/>
      <c r="F14" s="240"/>
      <c r="G14" s="240"/>
      <c r="H14" s="240"/>
      <c r="I14" s="240"/>
      <c r="J14" s="240"/>
    </row>
    <row r="15" spans="2:15">
      <c r="B15" s="238"/>
      <c r="C15" s="297" t="s">
        <v>345</v>
      </c>
      <c r="D15" s="297"/>
      <c r="E15" s="297"/>
      <c r="F15" s="297"/>
      <c r="G15" s="252"/>
      <c r="H15" s="240"/>
      <c r="I15" s="240"/>
      <c r="J15" s="238"/>
      <c r="K15" s="292" t="s">
        <v>346</v>
      </c>
      <c r="L15" s="292"/>
      <c r="M15" s="292"/>
      <c r="N15" s="292"/>
    </row>
    <row r="16" spans="2:15">
      <c r="B16" s="253" t="s">
        <v>347</v>
      </c>
      <c r="C16" s="253" t="s">
        <v>348</v>
      </c>
      <c r="D16" s="291" t="s">
        <v>349</v>
      </c>
      <c r="E16" s="291"/>
      <c r="F16" s="291"/>
      <c r="G16" s="291"/>
      <c r="H16" s="245"/>
      <c r="I16" s="245"/>
      <c r="J16" s="253" t="s">
        <v>347</v>
      </c>
      <c r="K16" s="253" t="s">
        <v>348</v>
      </c>
      <c r="L16" s="291" t="s">
        <v>349</v>
      </c>
      <c r="M16" s="291"/>
      <c r="N16" s="291"/>
      <c r="O16" s="291"/>
    </row>
    <row r="17" spans="2:20">
      <c r="B17" s="255" t="s">
        <v>350</v>
      </c>
      <c r="C17" s="255" t="s">
        <v>351</v>
      </c>
      <c r="D17" s="253" t="s">
        <v>85</v>
      </c>
      <c r="E17" s="254" t="s">
        <v>86</v>
      </c>
      <c r="F17" s="255"/>
      <c r="G17" s="254"/>
      <c r="H17" s="240"/>
      <c r="I17" s="245"/>
      <c r="J17" s="255" t="s">
        <v>350</v>
      </c>
      <c r="K17" s="255" t="s">
        <v>351</v>
      </c>
      <c r="L17" s="254" t="s">
        <v>85</v>
      </c>
      <c r="M17" s="254" t="s">
        <v>86</v>
      </c>
      <c r="N17" s="255"/>
      <c r="O17" s="254"/>
    </row>
    <row r="18" spans="2:20">
      <c r="B18" s="256">
        <v>0.39583333333333298</v>
      </c>
      <c r="C18" s="257">
        <v>1</v>
      </c>
      <c r="D18" s="258" t="s">
        <v>352</v>
      </c>
      <c r="E18" s="258" t="s">
        <v>353</v>
      </c>
      <c r="F18" s="254"/>
      <c r="G18" s="259"/>
      <c r="J18" s="256">
        <v>0.375</v>
      </c>
      <c r="K18" s="254">
        <v>1</v>
      </c>
      <c r="L18" s="260" t="s">
        <v>354</v>
      </c>
      <c r="M18" s="261" t="s">
        <v>355</v>
      </c>
      <c r="N18" s="259"/>
      <c r="O18" s="259"/>
    </row>
    <row r="19" spans="2:20">
      <c r="B19" s="256">
        <v>0.40972222222222199</v>
      </c>
      <c r="C19" s="257">
        <v>2</v>
      </c>
      <c r="D19" s="258" t="s">
        <v>356</v>
      </c>
      <c r="E19" s="258" t="s">
        <v>357</v>
      </c>
      <c r="F19" s="254"/>
      <c r="G19" s="259"/>
      <c r="J19" s="256">
        <v>0.38888888888888901</v>
      </c>
      <c r="K19" s="257">
        <v>2</v>
      </c>
      <c r="L19" s="262" t="s">
        <v>358</v>
      </c>
      <c r="M19" s="261" t="s">
        <v>359</v>
      </c>
      <c r="N19" s="263"/>
      <c r="O19" s="259"/>
    </row>
    <row r="20" spans="2:20">
      <c r="B20" s="256">
        <v>0.42361111111111099</v>
      </c>
      <c r="C20" s="257">
        <v>3</v>
      </c>
      <c r="D20" s="258" t="s">
        <v>360</v>
      </c>
      <c r="E20" s="258" t="s">
        <v>361</v>
      </c>
      <c r="G20" s="259"/>
      <c r="J20" s="256">
        <v>0.40277777777777801</v>
      </c>
      <c r="K20" s="257">
        <v>3</v>
      </c>
      <c r="L20" s="264" t="s">
        <v>362</v>
      </c>
      <c r="M20" s="261" t="s">
        <v>363</v>
      </c>
      <c r="N20" s="263"/>
      <c r="O20" s="259"/>
    </row>
    <row r="21" spans="2:20">
      <c r="B21" s="256">
        <v>0.4375</v>
      </c>
      <c r="C21" s="254">
        <v>4</v>
      </c>
      <c r="D21" s="258" t="s">
        <v>364</v>
      </c>
      <c r="E21" s="258" t="s">
        <v>365</v>
      </c>
      <c r="F21" s="254"/>
      <c r="G21" s="259"/>
      <c r="J21" s="256">
        <v>0.41666666666666702</v>
      </c>
      <c r="K21" s="257">
        <v>4</v>
      </c>
      <c r="L21" s="261" t="s">
        <v>366</v>
      </c>
      <c r="M21" s="261" t="s">
        <v>367</v>
      </c>
      <c r="N21" s="263"/>
      <c r="O21" s="259"/>
    </row>
    <row r="22" spans="2:20">
      <c r="B22" s="256">
        <v>0.45138888888888901</v>
      </c>
      <c r="C22" s="254">
        <v>5</v>
      </c>
      <c r="D22" s="258" t="s">
        <v>368</v>
      </c>
      <c r="E22" s="258" t="s">
        <v>369</v>
      </c>
      <c r="F22" s="254"/>
      <c r="G22" s="259"/>
      <c r="J22" s="256">
        <v>0.43055555555555602</v>
      </c>
      <c r="K22" s="257">
        <v>5</v>
      </c>
      <c r="L22" s="261" t="s">
        <v>370</v>
      </c>
      <c r="M22" s="261" t="s">
        <v>371</v>
      </c>
      <c r="N22" s="263"/>
      <c r="O22" s="259"/>
    </row>
    <row r="23" spans="2:20">
      <c r="B23" s="256">
        <v>0.46527777777777801</v>
      </c>
      <c r="C23" s="254">
        <v>6</v>
      </c>
      <c r="D23" s="258" t="s">
        <v>372</v>
      </c>
      <c r="E23" s="265" t="s">
        <v>373</v>
      </c>
      <c r="F23" s="254"/>
      <c r="G23" s="259"/>
      <c r="J23" s="256">
        <v>0.44444444444444398</v>
      </c>
      <c r="K23" s="257">
        <v>6</v>
      </c>
      <c r="L23" s="261" t="s">
        <v>374</v>
      </c>
      <c r="M23" s="261" t="s">
        <v>375</v>
      </c>
      <c r="N23" s="263"/>
      <c r="O23" s="259"/>
    </row>
    <row r="24" spans="2:20">
      <c r="B24" s="291" t="s">
        <v>376</v>
      </c>
      <c r="C24" s="291"/>
      <c r="D24" s="291"/>
      <c r="E24" s="291"/>
      <c r="F24" s="291"/>
      <c r="G24" s="291"/>
      <c r="H24" s="240"/>
      <c r="I24" s="240"/>
      <c r="J24" s="291" t="s">
        <v>376</v>
      </c>
      <c r="K24" s="291"/>
      <c r="L24" s="291"/>
      <c r="M24" s="291"/>
      <c r="N24" s="291"/>
      <c r="O24" s="291"/>
    </row>
    <row r="25" spans="2:20">
      <c r="B25" s="256">
        <v>0.58333333333333304</v>
      </c>
      <c r="C25" s="254">
        <v>7</v>
      </c>
      <c r="D25" s="258" t="s">
        <v>377</v>
      </c>
      <c r="E25" s="265" t="s">
        <v>378</v>
      </c>
      <c r="F25" s="254"/>
      <c r="G25" s="259"/>
      <c r="J25" s="256">
        <v>0.58333333333333304</v>
      </c>
      <c r="K25" s="257">
        <v>7</v>
      </c>
      <c r="L25" s="261" t="s">
        <v>379</v>
      </c>
      <c r="M25" s="261" t="s">
        <v>380</v>
      </c>
      <c r="N25" s="266"/>
      <c r="O25" s="263"/>
    </row>
    <row r="26" spans="2:20">
      <c r="B26" s="256">
        <v>0.59722222222222199</v>
      </c>
      <c r="C26" s="254">
        <v>8</v>
      </c>
      <c r="D26" s="265" t="s">
        <v>381</v>
      </c>
      <c r="E26" s="258" t="s">
        <v>382</v>
      </c>
      <c r="G26" s="259"/>
      <c r="J26" s="256">
        <v>0.59722222222222199</v>
      </c>
      <c r="K26" s="257">
        <v>8</v>
      </c>
      <c r="L26" s="261" t="s">
        <v>383</v>
      </c>
      <c r="M26" s="261" t="s">
        <v>384</v>
      </c>
      <c r="N26" s="259"/>
      <c r="O26" s="263"/>
    </row>
    <row r="27" spans="2:20">
      <c r="B27" s="256">
        <v>0.61111111111111105</v>
      </c>
      <c r="C27" s="253">
        <v>9</v>
      </c>
      <c r="D27" s="258" t="s">
        <v>385</v>
      </c>
      <c r="E27" s="258" t="s">
        <v>386</v>
      </c>
      <c r="F27" s="253"/>
      <c r="G27" s="267"/>
      <c r="J27" s="256">
        <v>0.61111111111111105</v>
      </c>
      <c r="K27" s="257">
        <v>9</v>
      </c>
      <c r="L27" s="261" t="s">
        <v>387</v>
      </c>
      <c r="M27" s="261" t="s">
        <v>388</v>
      </c>
      <c r="N27" s="259"/>
      <c r="O27" s="268"/>
    </row>
    <row r="28" spans="2:20">
      <c r="B28" s="269"/>
      <c r="C28" s="254"/>
      <c r="D28" s="194"/>
      <c r="E28" s="194"/>
      <c r="F28" s="266"/>
      <c r="G28" s="259"/>
      <c r="H28" s="270"/>
      <c r="J28" s="269"/>
      <c r="K28" s="257"/>
      <c r="L28" s="194"/>
      <c r="M28" s="194"/>
      <c r="N28" s="266"/>
      <c r="O28" s="271"/>
    </row>
    <row r="29" spans="2:20">
      <c r="B29" s="269"/>
      <c r="C29" s="254"/>
      <c r="D29" s="194"/>
      <c r="E29" s="194"/>
      <c r="F29" s="254"/>
      <c r="G29" s="259"/>
      <c r="H29" s="270"/>
      <c r="J29" s="269"/>
      <c r="K29" s="257"/>
      <c r="L29" s="194"/>
      <c r="M29" s="194"/>
      <c r="N29" s="259"/>
      <c r="O29" s="272"/>
    </row>
    <row r="30" spans="2:20">
      <c r="B30" s="269"/>
      <c r="C30" s="254"/>
      <c r="D30" s="194"/>
      <c r="E30" s="194"/>
      <c r="F30" s="254"/>
      <c r="G30" s="259"/>
      <c r="H30" s="270"/>
      <c r="J30" s="269"/>
      <c r="K30" s="257"/>
      <c r="L30" s="194"/>
      <c r="M30" s="194"/>
      <c r="N30" s="266"/>
      <c r="O30" s="263"/>
      <c r="R30" s="273"/>
      <c r="S30" s="273"/>
      <c r="T30" s="273"/>
    </row>
    <row r="31" spans="2:20">
      <c r="C31" s="236"/>
      <c r="D31" s="236"/>
      <c r="E31" s="236"/>
      <c r="F31" s="236"/>
      <c r="J31" s="240"/>
      <c r="L31" s="236"/>
      <c r="M31" s="236"/>
    </row>
    <row r="32" spans="2:20">
      <c r="C32" s="236"/>
      <c r="D32" s="236"/>
      <c r="E32" s="236"/>
      <c r="F32" s="236"/>
      <c r="J32" s="240"/>
      <c r="K32" s="239"/>
      <c r="L32" s="236"/>
      <c r="M32" s="236"/>
    </row>
    <row r="33" spans="2:15">
      <c r="C33" s="236"/>
      <c r="D33" s="236"/>
      <c r="E33" s="236"/>
      <c r="F33" s="236"/>
      <c r="J33" s="240"/>
      <c r="K33" s="239"/>
      <c r="L33" s="236"/>
      <c r="M33" s="236"/>
    </row>
    <row r="34" spans="2:15">
      <c r="B34" s="238"/>
      <c r="C34" s="274" t="s">
        <v>389</v>
      </c>
      <c r="D34" s="275"/>
      <c r="E34" s="275"/>
      <c r="F34" s="275"/>
      <c r="J34" s="238"/>
      <c r="K34" s="274" t="s">
        <v>390</v>
      </c>
      <c r="L34" s="275"/>
      <c r="M34" s="275"/>
      <c r="N34" s="275"/>
      <c r="O34" s="252"/>
    </row>
    <row r="35" spans="2:15">
      <c r="B35" s="253" t="s">
        <v>347</v>
      </c>
      <c r="C35" s="253" t="s">
        <v>348</v>
      </c>
      <c r="D35" s="291" t="s">
        <v>349</v>
      </c>
      <c r="E35" s="291"/>
      <c r="F35" s="291"/>
      <c r="G35" s="291"/>
      <c r="J35" s="253" t="s">
        <v>347</v>
      </c>
      <c r="K35" s="253" t="s">
        <v>348</v>
      </c>
      <c r="L35" s="291" t="s">
        <v>349</v>
      </c>
      <c r="M35" s="291"/>
      <c r="N35" s="291"/>
      <c r="O35" s="291"/>
    </row>
    <row r="36" spans="2:15">
      <c r="B36" s="255" t="s">
        <v>350</v>
      </c>
      <c r="C36" s="255" t="s">
        <v>351</v>
      </c>
      <c r="D36" s="254" t="s">
        <v>85</v>
      </c>
      <c r="E36" s="254" t="s">
        <v>86</v>
      </c>
      <c r="F36" s="255"/>
      <c r="G36" s="254"/>
      <c r="J36" s="255" t="s">
        <v>350</v>
      </c>
      <c r="K36" s="255" t="s">
        <v>351</v>
      </c>
      <c r="L36" s="254" t="s">
        <v>85</v>
      </c>
      <c r="M36" s="254" t="s">
        <v>86</v>
      </c>
      <c r="N36" s="255"/>
      <c r="O36" s="254"/>
    </row>
    <row r="37" spans="2:15">
      <c r="B37" s="256">
        <v>0.375</v>
      </c>
      <c r="C37" s="254">
        <v>1</v>
      </c>
      <c r="D37" s="276" t="s">
        <v>391</v>
      </c>
      <c r="E37" s="276" t="s">
        <v>392</v>
      </c>
      <c r="F37" s="259"/>
      <c r="G37" s="194"/>
      <c r="J37" s="256">
        <v>0.375</v>
      </c>
      <c r="K37" s="254">
        <v>1</v>
      </c>
      <c r="L37" s="277" t="s">
        <v>393</v>
      </c>
      <c r="M37" s="277" t="s">
        <v>394</v>
      </c>
      <c r="N37" s="259"/>
      <c r="O37" s="194"/>
    </row>
    <row r="38" spans="2:15">
      <c r="B38" s="256">
        <v>0.38888888888888901</v>
      </c>
      <c r="C38" s="254">
        <v>2</v>
      </c>
      <c r="D38" s="276" t="s">
        <v>395</v>
      </c>
      <c r="E38" s="277" t="s">
        <v>396</v>
      </c>
      <c r="F38" s="194"/>
      <c r="G38" s="194"/>
      <c r="J38" s="256">
        <v>0.38888888888888901</v>
      </c>
      <c r="K38" s="254">
        <v>2</v>
      </c>
      <c r="L38" s="277" t="s">
        <v>397</v>
      </c>
      <c r="M38" s="277" t="s">
        <v>398</v>
      </c>
      <c r="N38" s="194"/>
      <c r="O38" s="194"/>
    </row>
    <row r="39" spans="2:15">
      <c r="B39" s="256">
        <v>0.40277777777777801</v>
      </c>
      <c r="C39" s="254">
        <v>3</v>
      </c>
      <c r="D39" s="276" t="s">
        <v>399</v>
      </c>
      <c r="E39" s="277" t="s">
        <v>400</v>
      </c>
      <c r="F39" s="194"/>
      <c r="G39" s="194"/>
      <c r="J39" s="256">
        <v>0.40277777777777801</v>
      </c>
      <c r="K39" s="254">
        <v>3</v>
      </c>
      <c r="L39" s="277" t="s">
        <v>401</v>
      </c>
      <c r="M39" s="277" t="s">
        <v>402</v>
      </c>
      <c r="N39" s="194"/>
      <c r="O39" s="194"/>
    </row>
    <row r="40" spans="2:15">
      <c r="B40" s="256">
        <v>0.41666666666666702</v>
      </c>
      <c r="C40" s="254">
        <v>4</v>
      </c>
      <c r="D40" s="276" t="s">
        <v>403</v>
      </c>
      <c r="E40" s="276" t="s">
        <v>404</v>
      </c>
      <c r="F40" s="194"/>
      <c r="G40" s="194"/>
      <c r="J40" s="256">
        <v>0.41666666666666702</v>
      </c>
      <c r="K40" s="254">
        <v>4</v>
      </c>
      <c r="L40" s="277" t="s">
        <v>405</v>
      </c>
      <c r="M40" s="277" t="s">
        <v>406</v>
      </c>
      <c r="N40" s="194"/>
      <c r="O40" s="194"/>
    </row>
    <row r="41" spans="2:15">
      <c r="B41" s="256">
        <v>0.43055555555555602</v>
      </c>
      <c r="C41" s="254">
        <v>5</v>
      </c>
      <c r="D41" s="276" t="s">
        <v>407</v>
      </c>
      <c r="E41" s="276" t="s">
        <v>408</v>
      </c>
      <c r="F41" s="194"/>
      <c r="G41" s="194"/>
      <c r="J41" s="256">
        <v>0.43055555555555602</v>
      </c>
      <c r="K41" s="257">
        <v>5</v>
      </c>
      <c r="L41" s="277" t="s">
        <v>409</v>
      </c>
      <c r="M41" s="278" t="s">
        <v>410</v>
      </c>
      <c r="N41" s="194"/>
      <c r="O41" s="194"/>
    </row>
    <row r="42" spans="2:15">
      <c r="B42" s="256">
        <v>0.44444444444444398</v>
      </c>
      <c r="C42" s="254">
        <v>6</v>
      </c>
      <c r="D42" s="276" t="s">
        <v>411</v>
      </c>
      <c r="E42" s="276" t="s">
        <v>412</v>
      </c>
      <c r="F42" s="194"/>
      <c r="G42" s="194"/>
      <c r="J42" s="256">
        <v>0.44444444444444398</v>
      </c>
      <c r="K42" s="257">
        <v>6</v>
      </c>
      <c r="L42" s="277" t="s">
        <v>413</v>
      </c>
      <c r="M42" s="278" t="s">
        <v>414</v>
      </c>
      <c r="N42" s="194"/>
      <c r="O42" s="194"/>
    </row>
    <row r="43" spans="2:15">
      <c r="B43" s="291" t="s">
        <v>376</v>
      </c>
      <c r="C43" s="291">
        <v>7</v>
      </c>
      <c r="D43" s="291"/>
      <c r="E43" s="291"/>
      <c r="F43" s="291"/>
      <c r="G43" s="291"/>
      <c r="J43" s="291" t="s">
        <v>376</v>
      </c>
      <c r="K43" s="291"/>
      <c r="L43" s="291"/>
      <c r="M43" s="291"/>
      <c r="N43" s="291"/>
      <c r="O43" s="291"/>
    </row>
    <row r="44" spans="2:15">
      <c r="B44" s="256">
        <v>0.58333333333333304</v>
      </c>
      <c r="C44" s="254">
        <v>7</v>
      </c>
      <c r="D44" s="260" t="s">
        <v>415</v>
      </c>
      <c r="E44" s="279" t="s">
        <v>416</v>
      </c>
      <c r="F44" s="194"/>
      <c r="G44" s="194"/>
      <c r="J44" s="256">
        <v>0.58333333333333304</v>
      </c>
      <c r="K44" s="254">
        <v>7</v>
      </c>
      <c r="L44" s="279" t="s">
        <v>417</v>
      </c>
      <c r="M44" s="279" t="s">
        <v>418</v>
      </c>
      <c r="N44" s="194"/>
      <c r="O44" s="194"/>
    </row>
    <row r="45" spans="2:15">
      <c r="B45" s="256">
        <v>0.59722222222222199</v>
      </c>
      <c r="C45" s="254">
        <v>8</v>
      </c>
      <c r="D45" s="260" t="s">
        <v>419</v>
      </c>
      <c r="E45" s="279" t="s">
        <v>420</v>
      </c>
      <c r="F45" s="194"/>
      <c r="G45" s="194"/>
      <c r="J45" s="256">
        <v>0.59722222222222199</v>
      </c>
      <c r="K45" s="253">
        <v>8</v>
      </c>
      <c r="L45" s="280" t="s">
        <v>421</v>
      </c>
      <c r="M45" s="280" t="s">
        <v>422</v>
      </c>
      <c r="N45" s="281"/>
      <c r="O45" s="194"/>
    </row>
    <row r="46" spans="2:15">
      <c r="B46" s="256">
        <v>0.61111111111111105</v>
      </c>
      <c r="C46" s="254">
        <v>9</v>
      </c>
      <c r="D46" s="260" t="s">
        <v>423</v>
      </c>
      <c r="E46" s="279" t="s">
        <v>424</v>
      </c>
      <c r="F46" s="254"/>
      <c r="G46" s="254"/>
      <c r="J46" s="256">
        <v>0.61111111111111105</v>
      </c>
      <c r="K46" s="253">
        <v>9</v>
      </c>
      <c r="L46" s="280" t="s">
        <v>425</v>
      </c>
      <c r="M46" s="280" t="s">
        <v>426</v>
      </c>
      <c r="N46" s="194"/>
      <c r="O46" s="282"/>
    </row>
    <row r="47" spans="2:15">
      <c r="B47" s="269">
        <v>0.625</v>
      </c>
      <c r="C47" s="254">
        <v>10</v>
      </c>
      <c r="D47" s="260" t="s">
        <v>427</v>
      </c>
      <c r="E47" s="279" t="s">
        <v>428</v>
      </c>
      <c r="F47" s="254"/>
      <c r="G47" s="254"/>
      <c r="J47" s="266"/>
      <c r="K47" s="266"/>
      <c r="L47" s="253"/>
      <c r="M47" s="253"/>
      <c r="N47" s="254"/>
      <c r="O47" s="283"/>
    </row>
    <row r="48" spans="2:15">
      <c r="B48" s="269"/>
      <c r="C48" s="253"/>
      <c r="D48" s="254"/>
      <c r="E48" s="254"/>
      <c r="F48" s="253"/>
      <c r="G48" s="253"/>
      <c r="J48" s="284"/>
      <c r="K48" s="255"/>
      <c r="L48" s="253"/>
      <c r="M48" s="253"/>
      <c r="N48" s="255"/>
      <c r="O48" s="254"/>
    </row>
    <row r="49" spans="2:15">
      <c r="B49" s="269"/>
      <c r="C49" s="254"/>
      <c r="D49" s="285"/>
      <c r="E49" s="285"/>
      <c r="F49" s="266"/>
      <c r="G49" s="266"/>
      <c r="J49" s="256"/>
      <c r="K49" s="254"/>
      <c r="L49" s="254"/>
      <c r="M49" s="254"/>
      <c r="N49" s="254"/>
      <c r="O49" s="254"/>
    </row>
    <row r="52" spans="2:15">
      <c r="B52" s="238"/>
      <c r="C52" s="292" t="s">
        <v>429</v>
      </c>
      <c r="D52" s="292"/>
      <c r="E52" s="292"/>
      <c r="F52" s="292"/>
      <c r="G52" s="252"/>
      <c r="J52" s="238"/>
      <c r="K52" s="293" t="s">
        <v>430</v>
      </c>
      <c r="L52" s="293"/>
      <c r="M52" s="293"/>
      <c r="N52" s="293"/>
      <c r="O52" s="252"/>
    </row>
    <row r="53" spans="2:15">
      <c r="B53" s="253" t="s">
        <v>347</v>
      </c>
      <c r="C53" s="253" t="s">
        <v>348</v>
      </c>
      <c r="D53" s="294" t="s">
        <v>349</v>
      </c>
      <c r="E53" s="294"/>
      <c r="F53" s="294"/>
      <c r="G53" s="294"/>
      <c r="J53" s="253" t="s">
        <v>347</v>
      </c>
      <c r="K53" s="253" t="s">
        <v>348</v>
      </c>
      <c r="L53" s="291" t="s">
        <v>349</v>
      </c>
      <c r="M53" s="291"/>
      <c r="N53" s="291"/>
      <c r="O53" s="291"/>
    </row>
    <row r="54" spans="2:15">
      <c r="B54" s="254" t="s">
        <v>350</v>
      </c>
      <c r="C54" s="254" t="s">
        <v>351</v>
      </c>
      <c r="D54" s="254" t="s">
        <v>85</v>
      </c>
      <c r="E54" s="254" t="s">
        <v>86</v>
      </c>
      <c r="F54" s="254"/>
      <c r="G54" s="254"/>
      <c r="J54" s="255" t="s">
        <v>350</v>
      </c>
      <c r="K54" s="255" t="s">
        <v>351</v>
      </c>
      <c r="L54" s="254" t="s">
        <v>85</v>
      </c>
      <c r="M54" s="254" t="s">
        <v>86</v>
      </c>
      <c r="N54" s="255"/>
      <c r="O54" s="254"/>
    </row>
    <row r="55" spans="2:15">
      <c r="B55" s="256">
        <v>0.375</v>
      </c>
      <c r="C55" s="254">
        <v>1</v>
      </c>
      <c r="D55" s="286" t="s">
        <v>431</v>
      </c>
      <c r="E55" s="286" t="s">
        <v>432</v>
      </c>
      <c r="F55" s="254"/>
      <c r="G55" s="259"/>
      <c r="J55" s="256">
        <v>0.375</v>
      </c>
      <c r="K55" s="254">
        <v>1</v>
      </c>
      <c r="L55" s="279" t="s">
        <v>105</v>
      </c>
      <c r="M55" s="279" t="s">
        <v>112</v>
      </c>
      <c r="N55" s="259"/>
      <c r="O55" s="194"/>
    </row>
    <row r="56" spans="2:15">
      <c r="B56" s="256">
        <v>0.38888888888888901</v>
      </c>
      <c r="C56" s="254">
        <v>2</v>
      </c>
      <c r="D56" s="286" t="s">
        <v>433</v>
      </c>
      <c r="E56" s="286" t="s">
        <v>434</v>
      </c>
      <c r="F56" s="254"/>
      <c r="G56" s="259"/>
      <c r="J56" s="256">
        <v>0.38888888888888901</v>
      </c>
      <c r="K56" s="254">
        <v>2</v>
      </c>
      <c r="L56" s="276" t="s">
        <v>435</v>
      </c>
      <c r="M56" s="260" t="s">
        <v>280</v>
      </c>
      <c r="N56" s="194"/>
      <c r="O56" s="194"/>
    </row>
    <row r="57" spans="2:15">
      <c r="B57" s="256">
        <v>0.40277777777777801</v>
      </c>
      <c r="C57" s="254">
        <v>3</v>
      </c>
      <c r="D57" s="260" t="s">
        <v>279</v>
      </c>
      <c r="E57" s="260" t="s">
        <v>281</v>
      </c>
      <c r="F57" s="254"/>
      <c r="G57" s="259"/>
      <c r="J57" s="256">
        <v>0.40277777777777801</v>
      </c>
      <c r="K57" s="254">
        <v>3</v>
      </c>
      <c r="L57" s="276" t="s">
        <v>436</v>
      </c>
      <c r="M57" s="260" t="s">
        <v>284</v>
      </c>
      <c r="N57" s="194"/>
      <c r="O57" s="194"/>
    </row>
    <row r="58" spans="2:15">
      <c r="B58" s="256">
        <v>0.41666666666666702</v>
      </c>
      <c r="C58" s="254">
        <v>4</v>
      </c>
      <c r="D58" s="260" t="s">
        <v>283</v>
      </c>
      <c r="E58" s="260" t="s">
        <v>285</v>
      </c>
      <c r="F58" s="254"/>
      <c r="G58" s="259"/>
      <c r="J58" s="256">
        <v>0.41666666666666702</v>
      </c>
      <c r="K58" s="254">
        <v>4</v>
      </c>
      <c r="L58" s="276" t="s">
        <v>437</v>
      </c>
      <c r="M58" s="260" t="s">
        <v>288</v>
      </c>
      <c r="N58" s="194"/>
      <c r="O58" s="194"/>
    </row>
    <row r="59" spans="2:15">
      <c r="B59" s="256">
        <v>0.43055555555555602</v>
      </c>
      <c r="C59" s="254">
        <v>5</v>
      </c>
      <c r="D59" s="260" t="s">
        <v>287</v>
      </c>
      <c r="E59" s="260" t="s">
        <v>289</v>
      </c>
      <c r="F59" s="254"/>
      <c r="G59" s="259"/>
      <c r="J59" s="256">
        <v>0.43055555555555602</v>
      </c>
      <c r="K59" s="257">
        <v>5</v>
      </c>
      <c r="L59" s="276" t="s">
        <v>438</v>
      </c>
      <c r="M59" s="260" t="s">
        <v>294</v>
      </c>
      <c r="N59" s="194"/>
      <c r="O59" s="194"/>
    </row>
    <row r="60" spans="2:15">
      <c r="B60" s="256">
        <v>0.44444444444444398</v>
      </c>
      <c r="C60" s="254">
        <v>6</v>
      </c>
      <c r="D60" s="260" t="s">
        <v>291</v>
      </c>
      <c r="E60" s="260" t="s">
        <v>295</v>
      </c>
      <c r="F60" s="254"/>
      <c r="G60" s="259"/>
      <c r="J60" s="256">
        <v>0.44444444444444398</v>
      </c>
      <c r="K60" s="257">
        <v>6</v>
      </c>
      <c r="L60" s="279" t="s">
        <v>107</v>
      </c>
      <c r="M60" s="279" t="s">
        <v>108</v>
      </c>
      <c r="N60" s="194"/>
      <c r="O60" s="194"/>
    </row>
    <row r="61" spans="2:15">
      <c r="B61" s="291" t="s">
        <v>376</v>
      </c>
      <c r="C61" s="291"/>
      <c r="D61" s="291"/>
      <c r="E61" s="291"/>
      <c r="F61" s="291"/>
      <c r="G61" s="291"/>
      <c r="J61" s="291" t="s">
        <v>376</v>
      </c>
      <c r="K61" s="291"/>
      <c r="L61" s="291"/>
      <c r="M61" s="291"/>
      <c r="N61" s="291"/>
      <c r="O61" s="291"/>
    </row>
    <row r="62" spans="2:15">
      <c r="B62" s="256">
        <v>0.58333333333333304</v>
      </c>
      <c r="C62" s="254">
        <v>7</v>
      </c>
      <c r="D62" s="286" t="s">
        <v>439</v>
      </c>
      <c r="E62" s="279" t="s">
        <v>104</v>
      </c>
      <c r="F62" s="254"/>
      <c r="G62" s="259"/>
      <c r="J62" s="256">
        <v>0.58333333333333304</v>
      </c>
      <c r="K62" s="254">
        <v>7</v>
      </c>
      <c r="L62" s="276" t="s">
        <v>440</v>
      </c>
      <c r="M62" s="260" t="s">
        <v>282</v>
      </c>
      <c r="N62" s="194"/>
      <c r="O62" s="194"/>
    </row>
    <row r="63" spans="2:15">
      <c r="B63" s="256">
        <v>0.59722222222222199</v>
      </c>
      <c r="C63" s="254">
        <v>8</v>
      </c>
      <c r="D63" s="286" t="s">
        <v>441</v>
      </c>
      <c r="E63" s="279" t="s">
        <v>106</v>
      </c>
      <c r="F63" s="253"/>
      <c r="G63" s="259"/>
      <c r="J63" s="256">
        <v>0.59722222222222199</v>
      </c>
      <c r="K63" s="254">
        <v>8</v>
      </c>
      <c r="L63" s="276" t="s">
        <v>442</v>
      </c>
      <c r="M63" s="260" t="s">
        <v>290</v>
      </c>
      <c r="N63" s="194"/>
      <c r="O63" s="194"/>
    </row>
    <row r="64" spans="2:15">
      <c r="B64" s="256">
        <v>0.61111111111111105</v>
      </c>
      <c r="C64" s="254">
        <v>9</v>
      </c>
      <c r="D64" s="286" t="s">
        <v>443</v>
      </c>
      <c r="E64" s="279" t="s">
        <v>111</v>
      </c>
      <c r="F64" s="254"/>
      <c r="G64" s="263"/>
      <c r="J64" s="256">
        <v>0.61111111111111105</v>
      </c>
      <c r="K64" s="254">
        <v>9</v>
      </c>
      <c r="L64" s="276" t="s">
        <v>444</v>
      </c>
      <c r="M64" s="260" t="s">
        <v>296</v>
      </c>
      <c r="N64" s="194"/>
      <c r="O64" s="194"/>
    </row>
    <row r="65" spans="2:27">
      <c r="B65" s="269">
        <v>0.625</v>
      </c>
      <c r="C65" s="254">
        <v>10</v>
      </c>
      <c r="D65" s="286" t="s">
        <v>445</v>
      </c>
      <c r="E65" s="279" t="s">
        <v>113</v>
      </c>
      <c r="F65" s="254"/>
      <c r="G65" s="263"/>
      <c r="J65" s="269">
        <v>0.625</v>
      </c>
      <c r="K65" s="254">
        <v>10</v>
      </c>
      <c r="L65" s="276" t="s">
        <v>446</v>
      </c>
      <c r="M65" s="260" t="s">
        <v>286</v>
      </c>
      <c r="N65" s="254"/>
      <c r="O65" s="254"/>
    </row>
    <row r="66" spans="2:27">
      <c r="B66" s="256"/>
      <c r="C66" s="254"/>
      <c r="D66" s="254"/>
      <c r="E66" s="254"/>
      <c r="F66" s="254"/>
      <c r="G66" s="263"/>
      <c r="J66" s="256"/>
      <c r="K66" s="254"/>
      <c r="L66" s="254"/>
      <c r="M66" s="254"/>
      <c r="N66" s="254"/>
      <c r="O66" s="254"/>
    </row>
    <row r="67" spans="2:27">
      <c r="B67" s="284"/>
      <c r="C67" s="255"/>
      <c r="D67" s="255"/>
      <c r="E67" s="255"/>
      <c r="F67" s="255"/>
      <c r="G67" s="259"/>
      <c r="J67" s="256"/>
      <c r="K67" s="254"/>
      <c r="L67" s="254"/>
      <c r="M67" s="254"/>
      <c r="N67" s="254"/>
      <c r="O67" s="254"/>
    </row>
    <row r="69" spans="2:27">
      <c r="Z69" s="238"/>
      <c r="AA69" s="238"/>
    </row>
    <row r="71" spans="2:27" hidden="1">
      <c r="B71" s="238"/>
      <c r="C71" s="275" t="s">
        <v>447</v>
      </c>
      <c r="D71" s="275"/>
      <c r="E71" s="275"/>
      <c r="F71" s="275"/>
      <c r="G71" s="252"/>
    </row>
    <row r="72" spans="2:27" hidden="1">
      <c r="B72" s="253" t="s">
        <v>347</v>
      </c>
      <c r="C72" s="253" t="s">
        <v>348</v>
      </c>
      <c r="D72" s="291" t="s">
        <v>349</v>
      </c>
      <c r="E72" s="291"/>
      <c r="F72" s="291"/>
      <c r="G72" s="291"/>
    </row>
    <row r="73" spans="2:27" hidden="1">
      <c r="B73" s="255" t="s">
        <v>350</v>
      </c>
      <c r="C73" s="255" t="s">
        <v>351</v>
      </c>
      <c r="D73" s="254" t="s">
        <v>85</v>
      </c>
      <c r="E73" s="254" t="s">
        <v>86</v>
      </c>
      <c r="F73" s="255"/>
      <c r="G73" s="254"/>
    </row>
    <row r="74" spans="2:27" hidden="1">
      <c r="B74" s="256">
        <v>0.375</v>
      </c>
      <c r="C74" s="254">
        <v>1</v>
      </c>
      <c r="D74" s="254"/>
      <c r="E74" s="254"/>
      <c r="F74" s="259"/>
      <c r="G74" s="194"/>
    </row>
    <row r="75" spans="2:27" hidden="1">
      <c r="B75" s="256">
        <v>0.38888888888888901</v>
      </c>
      <c r="C75" s="254">
        <v>2</v>
      </c>
      <c r="D75" s="194"/>
      <c r="E75" s="254"/>
      <c r="F75" s="259"/>
      <c r="G75" s="194"/>
    </row>
    <row r="76" spans="2:27" hidden="1">
      <c r="B76" s="256">
        <v>0.40277777777777801</v>
      </c>
      <c r="C76" s="254">
        <v>3</v>
      </c>
      <c r="D76" s="254"/>
      <c r="E76" s="254"/>
      <c r="F76" s="259"/>
      <c r="G76" s="194"/>
    </row>
    <row r="77" spans="2:27" hidden="1">
      <c r="B77" s="256">
        <v>0.41666666666666702</v>
      </c>
      <c r="C77" s="254">
        <v>4</v>
      </c>
      <c r="D77" s="254"/>
      <c r="E77" s="254"/>
      <c r="F77" s="259"/>
      <c r="G77" s="194"/>
    </row>
    <row r="78" spans="2:27" hidden="1">
      <c r="B78" s="256"/>
      <c r="C78" s="254"/>
      <c r="D78" s="254"/>
      <c r="F78" s="194"/>
      <c r="G78" s="194"/>
    </row>
    <row r="79" spans="2:27" hidden="1">
      <c r="B79" s="256"/>
      <c r="C79" s="254"/>
      <c r="D79" s="236"/>
      <c r="E79" s="254"/>
      <c r="F79" s="194"/>
      <c r="G79" s="194"/>
    </row>
    <row r="80" spans="2:27" hidden="1">
      <c r="B80" s="291" t="s">
        <v>376</v>
      </c>
      <c r="C80" s="291"/>
      <c r="D80" s="291"/>
      <c r="E80" s="291"/>
      <c r="F80" s="291"/>
      <c r="G80" s="291"/>
    </row>
    <row r="81" spans="2:7" hidden="1">
      <c r="B81" s="256">
        <v>0.5625</v>
      </c>
      <c r="C81" s="254">
        <v>5</v>
      </c>
      <c r="D81" s="254"/>
      <c r="E81" s="254"/>
      <c r="F81" s="259"/>
      <c r="G81" s="194"/>
    </row>
    <row r="82" spans="2:7" hidden="1">
      <c r="B82" s="256">
        <v>0.57638888888888895</v>
      </c>
      <c r="C82" s="254">
        <v>6</v>
      </c>
      <c r="D82" s="254"/>
      <c r="E82" s="254"/>
      <c r="F82" s="259"/>
      <c r="G82" s="194"/>
    </row>
    <row r="83" spans="2:7" hidden="1">
      <c r="B83" s="256">
        <v>0.59027777777777801</v>
      </c>
      <c r="C83" s="254">
        <v>7</v>
      </c>
      <c r="D83" s="254"/>
      <c r="E83" s="254"/>
      <c r="F83" s="259"/>
      <c r="G83" s="194"/>
    </row>
    <row r="84" spans="2:7" hidden="1">
      <c r="B84" s="256"/>
      <c r="C84" s="254"/>
      <c r="D84" s="254"/>
      <c r="E84" s="254"/>
      <c r="F84" s="254"/>
      <c r="G84" s="254"/>
    </row>
    <row r="85" spans="2:7" hidden="1">
      <c r="B85" s="256"/>
      <c r="C85" s="254"/>
      <c r="D85" s="254"/>
      <c r="F85" s="254"/>
      <c r="G85" s="254"/>
    </row>
    <row r="86" spans="2:7" hidden="1">
      <c r="B86" s="256"/>
      <c r="C86" s="254"/>
      <c r="D86" s="254"/>
      <c r="E86" s="254"/>
      <c r="F86" s="254"/>
      <c r="G86" s="254"/>
    </row>
    <row r="87" spans="2:7" hidden="1"/>
  </sheetData>
  <mergeCells count="20">
    <mergeCell ref="F1:J1"/>
    <mergeCell ref="F2:J2"/>
    <mergeCell ref="C15:F15"/>
    <mergeCell ref="K15:N15"/>
    <mergeCell ref="D16:G16"/>
    <mergeCell ref="L16:O16"/>
    <mergeCell ref="B24:G24"/>
    <mergeCell ref="J24:O24"/>
    <mergeCell ref="D35:G35"/>
    <mergeCell ref="L35:O35"/>
    <mergeCell ref="B43:G43"/>
    <mergeCell ref="J43:O43"/>
    <mergeCell ref="D72:G72"/>
    <mergeCell ref="B80:G80"/>
    <mergeCell ref="C52:F52"/>
    <mergeCell ref="K52:N52"/>
    <mergeCell ref="D53:G53"/>
    <mergeCell ref="L53:O53"/>
    <mergeCell ref="B61:G61"/>
    <mergeCell ref="J61:O61"/>
  </mergeCells>
  <phoneticPr fontId="57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Roman,標準"&amp;A</oddHeader>
    <oddFooter>&amp;C&amp;"Times New Roman,標準"頁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9</vt:i4>
      </vt:variant>
    </vt:vector>
  </HeadingPairs>
  <TitlesOfParts>
    <vt:vector size="17" baseType="lpstr">
      <vt:lpstr>須知</vt:lpstr>
      <vt:lpstr>MD(Senior)</vt:lpstr>
      <vt:lpstr>MAFormat(Senior)</vt:lpstr>
      <vt:lpstr>男高賽程</vt:lpstr>
      <vt:lpstr>MD(Junior)</vt:lpstr>
      <vt:lpstr>MBFormat(Junior)</vt:lpstr>
      <vt:lpstr>男初賽程</vt:lpstr>
      <vt:lpstr>TT </vt:lpstr>
      <vt:lpstr>'MD(Junior)'!Excel_BuiltIn__FilterDatabase</vt:lpstr>
      <vt:lpstr>'MD(Senior)'!Excel_BuiltIn__FilterDatabase</vt:lpstr>
      <vt:lpstr>'MAFormat(Senior)'!Print_Area</vt:lpstr>
      <vt:lpstr>'MBFormat(Junior)'!Print_Area</vt:lpstr>
      <vt:lpstr>'MD(Junior)'!Print_Area</vt:lpstr>
      <vt:lpstr>'MD(Senior)'!Print_Area</vt:lpstr>
      <vt:lpstr>男初賽程!Print_Area</vt:lpstr>
      <vt:lpstr>男高賽程!Print_Area</vt:lpstr>
      <vt:lpstr>須知!Print_Area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VBAHK-Ronson</dc:creator>
  <dc:description/>
  <cp:lastModifiedBy>Ronson</cp:lastModifiedBy>
  <cp:revision>4</cp:revision>
  <dcterms:created xsi:type="dcterms:W3CDTF">2019-08-19T14:09:22Z</dcterms:created>
  <dcterms:modified xsi:type="dcterms:W3CDTF">2019-08-26T05:46:20Z</dcterms:modified>
  <dc:language>zh-HK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